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2"/>
  </bookViews>
  <sheets>
    <sheet name="Лист1 (2)" sheetId="1" r:id="rId1"/>
    <sheet name=" Раздел II" sheetId="2" r:id="rId2"/>
    <sheet name="2018" sheetId="3" r:id="rId3"/>
    <sheet name="2019" sheetId="4" r:id="rId4"/>
    <sheet name="2020" sheetId="5" r:id="rId5"/>
    <sheet name="Раздел III, IV,V" sheetId="6" r:id="rId6"/>
  </sheets>
  <definedNames/>
  <calcPr fullCalcOnLoad="1"/>
</workbook>
</file>

<file path=xl/sharedStrings.xml><?xml version="1.0" encoding="utf-8"?>
<sst xmlns="http://schemas.openxmlformats.org/spreadsheetml/2006/main" count="740" uniqueCount="226">
  <si>
    <t>Наименование показателя</t>
  </si>
  <si>
    <t>Код строки</t>
  </si>
  <si>
    <t>Код по бюджетной классификации Российской Федерации</t>
  </si>
  <si>
    <t>Вид расходов</t>
  </si>
  <si>
    <t>КОСГУ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</si>
  <si>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</si>
  <si>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</si>
  <si>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</si>
  <si>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</si>
  <si>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</si>
  <si>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</si>
  <si>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</si>
  <si>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Объем финансового обеспечения, руб.</t>
  </si>
  <si>
    <t>в том числе</t>
  </si>
  <si>
    <t>Поступления от доходов, в том числе:</t>
  </si>
  <si>
    <t>X</t>
  </si>
  <si>
    <t>Доходы от собственности</t>
  </si>
  <si>
    <t>Доходы от оказания услуг, работ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</si>
  <si>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</si>
  <si>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152, 153</t>
  </si>
  <si>
    <t>Иные субсидии, представленные из бюджета</t>
  </si>
  <si>
    <t>Прочие доходы</t>
  </si>
  <si>
    <t>Доходы от операций с активами</t>
  </si>
  <si>
    <t>Выплаты по расходам, в том числе:</t>
  </si>
  <si>
    <t>Выплаты персоналу, всего: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</si>
  <si>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</si>
  <si>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</si>
  <si>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</si>
  <si>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</si>
  <si>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пособия по социальной помощи населению</t>
  </si>
  <si>
    <t>прочие расходы</t>
  </si>
  <si>
    <t>Социальные и иные выплаты населению, всего</t>
  </si>
  <si>
    <t>в том числе:</t>
  </si>
  <si>
    <t>Уплата налогов, сборов и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</si>
  <si>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</si>
  <si>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</si>
  <si>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</si>
  <si>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</si>
  <si>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</si>
  <si>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</si>
  <si>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</si>
  <si>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</si>
  <si>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</si>
  <si>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</si>
  <si>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 всего:</t>
  </si>
  <si>
    <t>из них: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</si>
  <si>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</si>
  <si>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</si>
  <si>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</si>
  <si>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</si>
  <si>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</si>
  <si>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</si>
  <si>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</si>
  <si>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</si>
  <si>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</si>
  <si>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</si>
  <si>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</si>
  <si>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</si>
  <si>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</si>
  <si>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</si>
  <si>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</si>
  <si>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 xml:space="preserve">    V. Справочная информация</t>
  </si>
  <si>
    <t>Сумма (тыс. руб.)</t>
  </si>
  <si>
    <t>Объем публичных обязательств, всего:</t>
  </si>
  <si>
    <t>Главный бухгалтер</t>
  </si>
  <si>
    <t xml:space="preserve">    &lt;*&gt; на плановый период добавляются еще 2 таблицы с указание года планового периода    </t>
  </si>
  <si>
    <t>Руководитель муниципального учреждения</t>
  </si>
  <si>
    <t>(последнюю отчетную дату)</t>
  </si>
  <si>
    <t>Сумма</t>
  </si>
  <si>
    <t>I. Нефинансовые активы, всего:</t>
  </si>
  <si>
    <t>из них</t>
  </si>
  <si>
    <t>1.1. Общая балансовая стоимость недвижимого муниципального имущества, всего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</si>
  <si>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</si>
  <si>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</si>
  <si>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II. Финансовые активы, всего</t>
  </si>
  <si>
    <t>2.1. Денежные средства муниципального учреждения, всего</t>
  </si>
  <si>
    <t>2.1.1. Денежные средства муниципального учреждения на счетах</t>
  </si>
  <si>
    <t>2.2. Иные финансовые инструменты</t>
  </si>
  <si>
    <t>III. Обязательства, всего</t>
  </si>
  <si>
    <t>3.1. Долговые обязательства</t>
  </si>
  <si>
    <t>в том числе просроченная кредиторская задолженность:</t>
  </si>
  <si>
    <t>3.3.1. по заработной плате</t>
  </si>
  <si>
    <t>3.3.2. по страховым взносам</t>
  </si>
  <si>
    <t>3.3.3. по оплате услуг связи</t>
  </si>
  <si>
    <t>3.3.4. по оплате транспортных услуг</t>
  </si>
  <si>
    <t>3.3.5. по оплате коммунальных услуг</t>
  </si>
  <si>
    <t>3.3.6. по оплате услуг по содержанию имущества</t>
  </si>
  <si>
    <t>3.3.7. по оплате прочих услуг</t>
  </si>
  <si>
    <t>3.3.8. по приобретению основных средств</t>
  </si>
  <si>
    <t>3.3.9. по приобретению нематериальных активов</t>
  </si>
  <si>
    <t>3.3.10. по приобретению непроизведенных активов</t>
  </si>
  <si>
    <t>3.3.11. по приобретению материальных запасов</t>
  </si>
  <si>
    <t>3.3.12. по оплате прочих расходов</t>
  </si>
  <si>
    <t>3.3.13. по платежам в бюджет</t>
  </si>
  <si>
    <t>3.3.14. по прочим расчетам с кредиторами</t>
  </si>
  <si>
    <t>3.4. Кредиторская задолженность за счет доходов, полученных от приносящей доход деятельности, всего:</t>
  </si>
  <si>
    <t>3.4.1. по заработной плате</t>
  </si>
  <si>
    <t>3.4.2. по страховым взносам</t>
  </si>
  <si>
    <t>3.4.3. по оплате услуг связи</t>
  </si>
  <si>
    <t>3.4.4. по оплате транспортных услуг</t>
  </si>
  <si>
    <t>3.4.5. по оплате коммунальных услуг</t>
  </si>
  <si>
    <t>3.4.6. по оплате услуг по содержанию имущества</t>
  </si>
  <si>
    <t>3.4.7. по оплате прочих услуг</t>
  </si>
  <si>
    <t>II. Показатели финансового состояния  муниципального учреждения</t>
  </si>
  <si>
    <t>Подача электроэнергии</t>
  </si>
  <si>
    <t>Подача тепловой энергии</t>
  </si>
  <si>
    <t>Водоснабжение и водоотведение</t>
  </si>
  <si>
    <t>Товары, работы, услуги, не превышающие 400 тыс.руб.(п.5 ч.1 ст.93 44-ФЗ</t>
  </si>
  <si>
    <t>Исполнитель</t>
  </si>
  <si>
    <t xml:space="preserve"> - Организация и проведение экскурсий по объектам историко-культурного наследия и достопримечательным местам, проведение международного культурного обмена; -Осуществление турагентской и туроператорской деятельности; -Организация экскурсионного обслуживания туристов, в том числе иностранных; -Издательско-полиграфическая деятельность, выпуск различного вида печатной продукции, в том числе на электронных носителях, аудио-видеопродукции, медиа-продукции; - Проведение тематико-экспозиционных экскурсий; -Проведение тематических мероприятий; -Обеспечение доступа к музейным ценностям, копирование, сканирование документов, находящихся в фонде музея;  - Выставочная деятельность на основе фондов других музеев.</t>
  </si>
  <si>
    <t>3.  Перечень услуг (работ), осуществляемых на платной основе:</t>
  </si>
  <si>
    <t xml:space="preserve"> - Экспозиционно-выставочная деятельность в Российской Федерации и за рубежом, а так же обмен выставками и отдельными экспонатами с российскими и зарубежными музеями;- Экскурссионное, лекционное и консультационное обслуживание посетителей, другая просветительская, образовательная и культурно-массовая деятельность; - Организация научных конференций, семинаров, участие в них; - Разработка программ по возрождению культурных традиций и ремёсел.</t>
  </si>
  <si>
    <t>2.  Виды деятельности муниципального учреждения:</t>
  </si>
  <si>
    <t>Собирание, хранение, изучение музейных предметов и музейных коллекций, комплексное обеспечение и координация научно-исследовательской, образовательной и просветительской деятельности в области культуры и искусства.</t>
  </si>
  <si>
    <t>1. Цели деятельности муниципального учреждения:</t>
  </si>
  <si>
    <t>I. Сведения о деятельности муниципального учреждения</t>
  </si>
  <si>
    <t>Администрация Кемского муниципального района</t>
  </si>
  <si>
    <t>Наименование органа,
осуществляющего функции
и полномочия учредителя</t>
  </si>
  <si>
    <t>383</t>
  </si>
  <si>
    <t>по ОКЕИ</t>
  </si>
  <si>
    <t xml:space="preserve"> 1071002000178</t>
  </si>
  <si>
    <t>ОГРН</t>
  </si>
  <si>
    <t>86212501000</t>
  </si>
  <si>
    <t>по ОКАТО</t>
  </si>
  <si>
    <t>86612101</t>
  </si>
  <si>
    <t>по  ОКТМО</t>
  </si>
  <si>
    <t>91.02</t>
  </si>
  <si>
    <t>по ОКВЭД</t>
  </si>
  <si>
    <t>Муниципальное бюджетное учреждение "Краеведческий музей "Поморье" Кемского муниципального района</t>
  </si>
  <si>
    <t>Наименование муниципального бюджетного учреждения</t>
  </si>
  <si>
    <t xml:space="preserve"> 12869401</t>
  </si>
  <si>
    <t>по ОКПО</t>
  </si>
  <si>
    <t>по ОКОПФ</t>
  </si>
  <si>
    <t>Дата</t>
  </si>
  <si>
    <t>Форма по КФД</t>
  </si>
  <si>
    <t>КОДЫ</t>
  </si>
  <si>
    <t>(финансовый год, финансовый год и плановый период)</t>
  </si>
  <si>
    <t>План финансово-хозяйственной деятельности</t>
  </si>
  <si>
    <t>(подпись)</t>
  </si>
  <si>
    <t>(наименование должности лица, согласовывающего документ)</t>
  </si>
  <si>
    <t>УТВЕРЖДЕНО</t>
  </si>
  <si>
    <t>СОГЛАСОВАНО</t>
  </si>
  <si>
    <t>1.1.1.Стоимость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</si>
  <si>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</si>
  <si>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</si>
  <si>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</si>
  <si>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1.2.2.Остаточная стоимость особо ценного движимого имущества</t>
  </si>
  <si>
    <t>2.3. Дебиторская задолженность по расходам</t>
  </si>
  <si>
    <t>2.3.1. Дебиторская задолженность по выданным авансам, перечисленным за счет средств, полученных из вышестоящего бюджета,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</si>
  <si>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</si>
  <si>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</si>
  <si>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</si>
  <si>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</si>
  <si>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</si>
  <si>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</si>
  <si>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</si>
  <si>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</si>
  <si>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</si>
  <si>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</si>
  <si>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</si>
  <si>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</si>
  <si>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</si>
  <si>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</si>
  <si>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</si>
  <si>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</si>
  <si>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</si>
  <si>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</si>
  <si>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</si>
  <si>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</si>
  <si>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</si>
  <si>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</si>
  <si>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</si>
  <si>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Справочно: Нефинансовые и финансовые активы (строка 410 формы 0503730)</t>
  </si>
  <si>
    <t>3.2. Просроченная кредиторская задолженность</t>
  </si>
  <si>
    <t>3.3.Кредиторская задолженность по расчетам с поставщиками и подрядчиками за счет средств, полученных из вышестоящего бюджета, всего:</t>
  </si>
  <si>
    <t xml:space="preserve">               </t>
  </si>
  <si>
    <t>Компенсация расходов на оплату жилых помещений, отопления, и освещения специалистам муниципальных учреждений, работающим и проживающим за пределами города Кемь</t>
  </si>
  <si>
    <t>0800,0801,110</t>
  </si>
  <si>
    <t>0800,0801,850</t>
  </si>
  <si>
    <t>уплата налога на имущество организаций и земельного налога</t>
  </si>
  <si>
    <t>уплата прочих налогов и сборов</t>
  </si>
  <si>
    <t>уплата иных платежей</t>
  </si>
  <si>
    <t>0800,0801,240</t>
  </si>
  <si>
    <t xml:space="preserve">              III. Показатели по поступлениям и выплатам муниципального учреждения на 2019 год*</t>
  </si>
  <si>
    <t>на 2018г. очередной финансовый год</t>
  </si>
  <si>
    <t>на 2019 г. 1-ый год планового периода</t>
  </si>
  <si>
    <t>на 2020 г. 2-ой год планового периода</t>
  </si>
  <si>
    <t>1.</t>
  </si>
  <si>
    <t>И.Р. Арикайнен</t>
  </si>
  <si>
    <t>тел. 8 81458 70100</t>
  </si>
  <si>
    <t>И.И. Устин</t>
  </si>
  <si>
    <t>Услуга N 1 Публичный показ музейных предметов, музейных коллекций</t>
  </si>
  <si>
    <t xml:space="preserve">              III. Показатели по поступлениям и выплатам муниципального учреждения на 2020 год*</t>
  </si>
  <si>
    <t>Начальник МКУ Кемское УКиС</t>
  </si>
  <si>
    <t>на 2018 год  и на плановый период 2019 и 2020годов</t>
  </si>
  <si>
    <t>20903</t>
  </si>
  <si>
    <t>Директор МБУ Кемский музей</t>
  </si>
  <si>
    <t>(наименование должности лица, утверждающего документ)</t>
  </si>
  <si>
    <t>______________________2018 года</t>
  </si>
  <si>
    <t xml:space="preserve">                                                     Устин И.И.</t>
  </si>
  <si>
    <t xml:space="preserve">                               Н.Н.Иванова</t>
  </si>
  <si>
    <t>ИНН</t>
  </si>
  <si>
    <t>КПП</t>
  </si>
  <si>
    <t>100201001</t>
  </si>
  <si>
    <t>Единица измерения</t>
  </si>
  <si>
    <t>руб.</t>
  </si>
  <si>
    <t>Код по реестру участников бюджетного процессов, а также юридических лиц, не являющихся участниками бюджетного процесса</t>
  </si>
  <si>
    <t>863Ц1655</t>
  </si>
  <si>
    <t>Адрес фактического местонахождения муниципального бюджетного учреждения</t>
  </si>
  <si>
    <t xml:space="preserve"> </t>
  </si>
  <si>
    <t>186610, Республика Карелия, г.Кемь, ул. Вицупа, д. 12</t>
  </si>
  <si>
    <t xml:space="preserve">       (расшифровка подписи)</t>
  </si>
  <si>
    <t xml:space="preserve">        (подпись)                   (расшифровка подписи)</t>
  </si>
  <si>
    <t>18.05.2018</t>
  </si>
  <si>
    <t>"18" мая 2018 года</t>
  </si>
  <si>
    <t>на 01 мая 2018 года</t>
  </si>
  <si>
    <t xml:space="preserve">              III. Показатели по поступлениям и выплатам муниципального учреждения на 18 мая 2018 год*</t>
  </si>
  <si>
    <t xml:space="preserve"> " ____ "  мая 2018 г</t>
  </si>
  <si>
    <t>0800,0801,244</t>
  </si>
  <si>
    <t>0800,0801,853</t>
  </si>
  <si>
    <t>0800,0801,852</t>
  </si>
  <si>
    <t>0800,0801,851</t>
  </si>
  <si>
    <t>0800,0801,112</t>
  </si>
  <si>
    <t>0800,0801,119</t>
  </si>
  <si>
    <t>0800,0801,111</t>
  </si>
  <si>
    <t>IV. Показатели выплат по расходам на закупку товаров, работ, услуг муниципального учреждения на 18 мая 2018г.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</si>
</sst>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justify"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53">
      <alignment/>
      <protection/>
    </xf>
    <xf numFmtId="0" fontId="8" fillId="0" borderId="0" xfId="53" applyFont="1">
      <alignment/>
      <protection/>
    </xf>
    <xf numFmtId="0" fontId="7" fillId="0" borderId="0" xfId="53" applyFont="1">
      <alignment/>
      <protection/>
    </xf>
    <xf numFmtId="49" fontId="6" fillId="0" borderId="0" xfId="53" applyNumberFormat="1" applyFont="1" applyFill="1" applyAlignment="1" applyProtection="1">
      <alignment horizontal="left" vertical="top" wrapText="1"/>
      <protection locked="0"/>
    </xf>
    <xf numFmtId="0" fontId="9" fillId="0" borderId="0" xfId="53" applyFont="1" applyAlignment="1">
      <alignment horizontal="left"/>
      <protection/>
    </xf>
    <xf numFmtId="0" fontId="10" fillId="0" borderId="0" xfId="53" applyFont="1" applyFill="1" applyAlignment="1">
      <alignment vertical="top" wrapText="1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left"/>
      <protection/>
    </xf>
    <xf numFmtId="0" fontId="7" fillId="0" borderId="0" xfId="53" applyFont="1" applyAlignment="1">
      <alignment vertical="center"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0" fontId="6" fillId="0" borderId="0" xfId="53" applyFont="1">
      <alignment/>
      <protection/>
    </xf>
    <xf numFmtId="0" fontId="3" fillId="0" borderId="12" xfId="53" applyFont="1" applyBorder="1">
      <alignment/>
      <protection/>
    </xf>
    <xf numFmtId="0" fontId="13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>
      <alignment horizontal="right"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>
      <alignment horizontal="center" vertical="top"/>
      <protection/>
    </xf>
    <xf numFmtId="0" fontId="13" fillId="0" borderId="0" xfId="0" applyFont="1" applyAlignment="1">
      <alignment/>
    </xf>
    <xf numFmtId="0" fontId="3" fillId="0" borderId="0" xfId="53" applyFont="1" applyAlignment="1">
      <alignment/>
      <protection/>
    </xf>
    <xf numFmtId="0" fontId="7" fillId="0" borderId="12" xfId="53" applyFont="1" applyBorder="1">
      <alignment/>
      <protection/>
    </xf>
    <xf numFmtId="0" fontId="7" fillId="0" borderId="0" xfId="53" applyFont="1" applyAlignment="1">
      <alignment horizontal="left"/>
      <protection/>
    </xf>
    <xf numFmtId="0" fontId="7" fillId="0" borderId="0" xfId="53" applyFont="1" applyAlignment="1">
      <alignment/>
      <protection/>
    </xf>
    <xf numFmtId="0" fontId="0" fillId="0" borderId="0" xfId="0" applyFont="1" applyAlignment="1">
      <alignment vertical="top" wrapText="1"/>
    </xf>
    <xf numFmtId="0" fontId="7" fillId="0" borderId="0" xfId="53" applyFont="1" applyAlignment="1">
      <alignment wrapText="1"/>
      <protection/>
    </xf>
    <xf numFmtId="0" fontId="7" fillId="0" borderId="0" xfId="53" applyFont="1" applyBorder="1" applyAlignment="1">
      <alignment horizontal="left" wrapText="1"/>
      <protection/>
    </xf>
    <xf numFmtId="0" fontId="7" fillId="0" borderId="0" xfId="53" applyFont="1" applyAlignment="1">
      <alignment horizontal="right"/>
      <protection/>
    </xf>
    <xf numFmtId="49" fontId="7" fillId="0" borderId="0" xfId="53" applyNumberFormat="1" applyFont="1" applyAlignment="1">
      <alignment horizontal="right"/>
      <protection/>
    </xf>
    <xf numFmtId="0" fontId="7" fillId="0" borderId="0" xfId="53" applyFont="1" applyAlignment="1">
      <alignment horizontal="right" vertical="center"/>
      <protection/>
    </xf>
    <xf numFmtId="49" fontId="7" fillId="0" borderId="0" xfId="53" applyNumberFormat="1" applyFont="1" applyFill="1" applyBorder="1" applyAlignment="1">
      <alignment horizontal="center" vertical="center"/>
      <protection/>
    </xf>
    <xf numFmtId="0" fontId="8" fillId="0" borderId="0" xfId="53" applyFont="1" applyBorder="1" applyAlignment="1">
      <alignment horizontal="right"/>
      <protection/>
    </xf>
    <xf numFmtId="0" fontId="7" fillId="0" borderId="16" xfId="53" applyFont="1" applyBorder="1" applyAlignment="1">
      <alignment horizontal="center" vertical="top"/>
      <protection/>
    </xf>
    <xf numFmtId="49" fontId="7" fillId="0" borderId="10" xfId="53" applyNumberFormat="1" applyFont="1" applyFill="1" applyBorder="1" applyAlignment="1">
      <alignment horizontal="center"/>
      <protection/>
    </xf>
    <xf numFmtId="0" fontId="7" fillId="0" borderId="0" xfId="53" applyFont="1" applyAlignment="1">
      <alignment horizontal="right"/>
      <protection/>
    </xf>
    <xf numFmtId="0" fontId="6" fillId="0" borderId="0" xfId="53" applyFont="1" applyBorder="1" applyAlignment="1">
      <alignment horizontal="center" vertical="top"/>
      <protection/>
    </xf>
    <xf numFmtId="0" fontId="7" fillId="0" borderId="0" xfId="53" applyFont="1" applyAlignment="1">
      <alignment horizontal="center"/>
      <protection/>
    </xf>
    <xf numFmtId="0" fontId="7" fillId="0" borderId="12" xfId="53" applyFont="1" applyFill="1" applyBorder="1" applyAlignment="1">
      <alignment horizontal="center" wrapText="1"/>
      <protection/>
    </xf>
    <xf numFmtId="0" fontId="6" fillId="0" borderId="0" xfId="53" applyFont="1" applyAlignment="1">
      <alignment horizontal="center" wrapText="1"/>
      <protection/>
    </xf>
    <xf numFmtId="0" fontId="6" fillId="0" borderId="16" xfId="53" applyFont="1" applyBorder="1" applyAlignment="1">
      <alignment horizontal="center" vertical="top" wrapText="1"/>
      <protection/>
    </xf>
    <xf numFmtId="0" fontId="7" fillId="0" borderId="12" xfId="53" applyFont="1" applyBorder="1" applyAlignment="1">
      <alignment wrapText="1"/>
      <protection/>
    </xf>
    <xf numFmtId="0" fontId="6" fillId="0" borderId="16" xfId="53" applyFont="1" applyBorder="1" applyAlignment="1">
      <alignment/>
      <protection/>
    </xf>
    <xf numFmtId="0" fontId="7" fillId="0" borderId="12" xfId="53" applyFont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53" applyFont="1" applyAlignment="1">
      <alignment horizontal="center"/>
      <protection/>
    </xf>
    <xf numFmtId="49" fontId="8" fillId="0" borderId="0" xfId="53" applyNumberFormat="1" applyFont="1" applyFill="1" applyBorder="1" applyAlignment="1">
      <alignment horizontal="center"/>
      <protection/>
    </xf>
    <xf numFmtId="0" fontId="7" fillId="0" borderId="0" xfId="53" applyFont="1" applyAlignment="1">
      <alignment/>
      <protection/>
    </xf>
    <xf numFmtId="0" fontId="7" fillId="0" borderId="0" xfId="53" applyFont="1" applyAlignment="1">
      <alignment horizontal="left" wrapText="1"/>
      <protection/>
    </xf>
    <xf numFmtId="49" fontId="7" fillId="0" borderId="0" xfId="53" applyNumberFormat="1" applyFont="1" applyFill="1" applyAlignment="1">
      <alignment wrapText="1"/>
      <protection/>
    </xf>
    <xf numFmtId="0" fontId="7" fillId="0" borderId="0" xfId="53" applyFont="1" applyAlignment="1">
      <alignment horizontal="left"/>
      <protection/>
    </xf>
    <xf numFmtId="49" fontId="7" fillId="0" borderId="0" xfId="53" applyNumberFormat="1" applyFont="1" applyFill="1" applyAlignment="1">
      <alignment horizontal="left"/>
      <protection/>
    </xf>
    <xf numFmtId="0" fontId="7" fillId="0" borderId="0" xfId="53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7" fillId="0" borderId="0" xfId="53" applyFont="1" applyAlignment="1">
      <alignment horizontal="left" vertical="top" wrapText="1"/>
      <protection/>
    </xf>
    <xf numFmtId="0" fontId="7" fillId="0" borderId="0" xfId="53" applyFont="1" applyAlignment="1">
      <alignment vertical="top" wrapText="1"/>
      <protection/>
    </xf>
    <xf numFmtId="0" fontId="7" fillId="0" borderId="0" xfId="53" applyFont="1" applyFill="1" applyAlignment="1">
      <alignment horizontal="left" vertical="top" wrapText="1"/>
      <protection/>
    </xf>
    <xf numFmtId="192" fontId="12" fillId="0" borderId="0" xfId="53" applyNumberFormat="1" applyFont="1" applyAlignment="1" applyProtection="1">
      <alignment horizontal="left" vertical="top" wrapText="1"/>
      <protection locked="0"/>
    </xf>
    <xf numFmtId="49" fontId="7" fillId="0" borderId="0" xfId="53" applyNumberFormat="1" applyFont="1" applyFill="1" applyBorder="1" applyAlignment="1">
      <alignment horizontal="center"/>
      <protection/>
    </xf>
    <xf numFmtId="0" fontId="7" fillId="0" borderId="0" xfId="53" applyFont="1" applyAlignment="1">
      <alignment horizontal="left" vertical="center" wrapText="1"/>
      <protection/>
    </xf>
    <xf numFmtId="0" fontId="7" fillId="0" borderId="0" xfId="53" applyFont="1" applyAlignment="1">
      <alignment horizontal="right" wrapText="1"/>
      <protection/>
    </xf>
    <xf numFmtId="0" fontId="4" fillId="0" borderId="0" xfId="53" applyFont="1" applyAlignment="1">
      <alignment horizontal="center"/>
      <protection/>
    </xf>
    <xf numFmtId="0" fontId="12" fillId="0" borderId="0" xfId="53" applyFont="1" applyFill="1" applyAlignment="1">
      <alignment vertical="top" wrapText="1"/>
      <protection/>
    </xf>
    <xf numFmtId="0" fontId="12" fillId="0" borderId="0" xfId="53" applyNumberFormat="1" applyFont="1" applyFill="1" applyAlignment="1" applyProtection="1">
      <alignment horizontal="left" vertical="top" wrapText="1"/>
      <protection locked="0"/>
    </xf>
    <xf numFmtId="0" fontId="9" fillId="0" borderId="0" xfId="53" applyFont="1" applyFill="1" applyAlignment="1">
      <alignment horizontal="left" vertical="top" wrapText="1"/>
      <protection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04A2EC75A0BB4429090ACAD6616D0C21473967A5C845FFC5382F8351F9673DFB941B2F056DC6808vBY7J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04A2EC75A0BB4429090ACAD6616D0C21473967A5C845FFC5382F8351F9673DFB941B2F056DC6808vBY7J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04A2EC75A0BB4429090ACAD6616D0C21473967A5C845FFC5382F8351F9673DFB941B2F056DC6808vBY7J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0"/>
  <sheetViews>
    <sheetView view="pageBreakPreview" zoomScale="60" zoomScalePageLayoutView="0" workbookViewId="0" topLeftCell="A1">
      <selection activeCell="CA13" sqref="CA13"/>
    </sheetView>
  </sheetViews>
  <sheetFormatPr defaultColWidth="1.57421875" defaultRowHeight="12.75"/>
  <cols>
    <col min="1" max="54" width="1.57421875" style="24" customWidth="1"/>
    <col min="55" max="55" width="4.57421875" style="24" customWidth="1"/>
    <col min="56" max="16384" width="1.57421875" style="24" customWidth="1"/>
  </cols>
  <sheetData>
    <row r="1" spans="1:55" s="26" customFormat="1" ht="28.5" customHeight="1">
      <c r="A1" s="54"/>
      <c r="B1" s="54"/>
      <c r="C1" s="54"/>
      <c r="D1" s="54"/>
      <c r="E1" s="54"/>
      <c r="F1" s="26" t="s">
        <v>141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74" t="s">
        <v>140</v>
      </c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</row>
    <row r="2" spans="1:55" s="26" customFormat="1" ht="30" customHeight="1">
      <c r="A2" s="54"/>
      <c r="B2" s="54"/>
      <c r="C2" s="37"/>
      <c r="D2" s="37"/>
      <c r="E2" s="59" t="s">
        <v>193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54"/>
      <c r="AB2" s="75" t="s">
        <v>196</v>
      </c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</row>
    <row r="3" spans="1:55" s="26" customFormat="1" ht="27.75" customHeight="1">
      <c r="A3" s="76" t="s">
        <v>139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54"/>
      <c r="AB3" s="77" t="s">
        <v>197</v>
      </c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</row>
    <row r="4" spans="1:55" s="36" customFormat="1" ht="19.5" customHeight="1">
      <c r="A4" s="80" t="s">
        <v>200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54"/>
      <c r="AB4" s="78" t="s">
        <v>199</v>
      </c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</row>
    <row r="5" spans="1:55" s="26" customFormat="1" ht="15">
      <c r="A5" s="73" t="s">
        <v>138</v>
      </c>
      <c r="B5" s="73"/>
      <c r="C5" s="73"/>
      <c r="D5" s="73"/>
      <c r="E5" s="73"/>
      <c r="F5" s="73"/>
      <c r="G5" s="73"/>
      <c r="H5" s="73"/>
      <c r="I5" s="54"/>
      <c r="J5" s="36" t="s">
        <v>211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79" t="s">
        <v>212</v>
      </c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</row>
    <row r="6" spans="1:55" s="26" customFormat="1" ht="12.75" customHeight="1">
      <c r="A6" s="74" t="s">
        <v>198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54"/>
      <c r="AB6" s="85" t="s">
        <v>198</v>
      </c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</row>
    <row r="7" spans="1:55" s="26" customFormat="1" ht="12.75" customHeight="1">
      <c r="A7" s="55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4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</row>
    <row r="8" spans="1:55" s="26" customFormat="1" ht="12.75" customHeight="1">
      <c r="A8" s="55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4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</row>
    <row r="9" spans="1:55" s="35" customFormat="1" ht="23.25" customHeight="1">
      <c r="A9" s="83" t="s">
        <v>137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</row>
    <row r="10" spans="1:55" s="35" customFormat="1" ht="15" customHeight="1">
      <c r="A10" s="26"/>
      <c r="B10" s="26"/>
      <c r="C10" s="26"/>
      <c r="D10" s="26"/>
      <c r="E10" s="26"/>
      <c r="F10" s="26"/>
      <c r="G10" s="26"/>
      <c r="H10" s="69"/>
      <c r="I10" s="26"/>
      <c r="J10" s="26"/>
      <c r="K10" s="84" t="s">
        <v>194</v>
      </c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5"/>
      <c r="AT10" s="85"/>
      <c r="AU10" s="85"/>
      <c r="AV10" s="85"/>
      <c r="AW10" s="85"/>
      <c r="AX10" s="85"/>
      <c r="AY10" s="26"/>
      <c r="AZ10" s="26"/>
      <c r="BA10" s="26"/>
      <c r="BB10" s="26"/>
      <c r="BC10" s="26"/>
    </row>
    <row r="11" spans="1:55" s="34" customFormat="1" ht="12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70" t="s">
        <v>136</v>
      </c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55" s="34" customFormat="1" ht="12.7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</row>
    <row r="13" spans="46:55" s="26" customFormat="1" ht="15" customHeight="1">
      <c r="AT13" s="80" t="s">
        <v>135</v>
      </c>
      <c r="AU13" s="80"/>
      <c r="AV13" s="80"/>
      <c r="AW13" s="80"/>
      <c r="AX13" s="80"/>
      <c r="AY13" s="80"/>
      <c r="AZ13" s="80"/>
      <c r="BA13" s="80"/>
      <c r="BB13" s="80"/>
      <c r="BC13" s="80"/>
    </row>
    <row r="14" spans="44:55" s="26" customFormat="1" ht="15" customHeight="1">
      <c r="AR14" s="65" t="s">
        <v>134</v>
      </c>
      <c r="AT14" s="71"/>
      <c r="AU14" s="71"/>
      <c r="AV14" s="71"/>
      <c r="AW14" s="71"/>
      <c r="AX14" s="71"/>
      <c r="AY14" s="71"/>
      <c r="AZ14" s="71"/>
      <c r="BA14" s="71"/>
      <c r="BB14" s="71"/>
      <c r="BC14" s="71"/>
    </row>
    <row r="15" spans="9:55" s="26" customFormat="1" ht="15" customHeight="1">
      <c r="I15" s="72" t="s">
        <v>214</v>
      </c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R15" s="65" t="s">
        <v>133</v>
      </c>
      <c r="AT15" s="71" t="s">
        <v>213</v>
      </c>
      <c r="AU15" s="71"/>
      <c r="AV15" s="71"/>
      <c r="AW15" s="71"/>
      <c r="AX15" s="71"/>
      <c r="AY15" s="71"/>
      <c r="AZ15" s="71"/>
      <c r="BA15" s="71"/>
      <c r="BB15" s="71"/>
      <c r="BC15" s="71"/>
    </row>
    <row r="16" spans="44:55" s="26" customFormat="1" ht="15" customHeight="1">
      <c r="AR16" s="65" t="s">
        <v>132</v>
      </c>
      <c r="AT16" s="71" t="s">
        <v>195</v>
      </c>
      <c r="AU16" s="71"/>
      <c r="AV16" s="71"/>
      <c r="AW16" s="71"/>
      <c r="AX16" s="71"/>
      <c r="AY16" s="71"/>
      <c r="AZ16" s="71"/>
      <c r="BA16" s="71"/>
      <c r="BB16" s="71"/>
      <c r="BC16" s="71"/>
    </row>
    <row r="17" spans="44:55" s="26" customFormat="1" ht="15" customHeight="1">
      <c r="AR17" s="65" t="s">
        <v>131</v>
      </c>
      <c r="AT17" s="71" t="s">
        <v>130</v>
      </c>
      <c r="AU17" s="71"/>
      <c r="AV17" s="71"/>
      <c r="AW17" s="71"/>
      <c r="AX17" s="71"/>
      <c r="AY17" s="71"/>
      <c r="AZ17" s="71"/>
      <c r="BA17" s="71"/>
      <c r="BB17" s="71"/>
      <c r="BC17" s="71"/>
    </row>
    <row r="18" spans="1:55" s="26" customFormat="1" ht="15" customHeight="1">
      <c r="A18" s="92" t="s">
        <v>129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4" t="s">
        <v>128</v>
      </c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R18" s="65" t="s">
        <v>127</v>
      </c>
      <c r="AT18" s="71" t="s">
        <v>126</v>
      </c>
      <c r="AU18" s="71"/>
      <c r="AV18" s="71"/>
      <c r="AW18" s="71"/>
      <c r="AX18" s="71"/>
      <c r="AY18" s="71"/>
      <c r="AZ18" s="71"/>
      <c r="BA18" s="71"/>
      <c r="BB18" s="71"/>
      <c r="BC18" s="71"/>
    </row>
    <row r="19" spans="1:55" s="26" customFormat="1" ht="46.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R19" s="65" t="s">
        <v>125</v>
      </c>
      <c r="AT19" s="71" t="s">
        <v>124</v>
      </c>
      <c r="AU19" s="71"/>
      <c r="AV19" s="71"/>
      <c r="AW19" s="71"/>
      <c r="AX19" s="71"/>
      <c r="AY19" s="71"/>
      <c r="AZ19" s="71"/>
      <c r="BA19" s="71"/>
      <c r="BB19" s="71"/>
      <c r="BC19" s="71"/>
    </row>
    <row r="20" spans="1:55" s="26" customFormat="1" ht="78" customHeight="1">
      <c r="A20" s="92" t="s">
        <v>206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3" t="s">
        <v>207</v>
      </c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R20" s="65" t="s">
        <v>123</v>
      </c>
      <c r="AT20" s="71" t="s">
        <v>122</v>
      </c>
      <c r="AU20" s="71"/>
      <c r="AV20" s="71"/>
      <c r="AW20" s="71"/>
      <c r="AX20" s="71"/>
      <c r="AY20" s="71"/>
      <c r="AZ20" s="71"/>
      <c r="BA20" s="71"/>
      <c r="BB20" s="71"/>
      <c r="BC20" s="71"/>
    </row>
    <row r="21" spans="1:55" s="33" customFormat="1" ht="15" customHeight="1">
      <c r="A21" s="26" t="s">
        <v>201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88">
        <v>1002005937</v>
      </c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R21" s="66" t="s">
        <v>121</v>
      </c>
      <c r="AT21" s="71" t="s">
        <v>120</v>
      </c>
      <c r="AU21" s="71"/>
      <c r="AV21" s="71"/>
      <c r="AW21" s="71"/>
      <c r="AX21" s="71"/>
      <c r="AY21" s="71"/>
      <c r="AZ21" s="71"/>
      <c r="BA21" s="71"/>
      <c r="BB21" s="71"/>
      <c r="BC21" s="71"/>
    </row>
    <row r="22" spans="1:55" s="33" customFormat="1" ht="15" customHeight="1">
      <c r="A22" s="61" t="s">
        <v>202</v>
      </c>
      <c r="S22" s="89" t="s">
        <v>203</v>
      </c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R22" s="65" t="s">
        <v>119</v>
      </c>
      <c r="AT22" s="71" t="s">
        <v>118</v>
      </c>
      <c r="AU22" s="71"/>
      <c r="AV22" s="71"/>
      <c r="AW22" s="71"/>
      <c r="AX22" s="71"/>
      <c r="AY22" s="71"/>
      <c r="AZ22" s="71"/>
      <c r="BA22" s="71"/>
      <c r="BB22" s="71"/>
      <c r="BC22" s="71"/>
    </row>
    <row r="23" spans="1:55" s="33" customFormat="1" ht="46.5" customHeight="1">
      <c r="A23" s="90" t="s">
        <v>117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3" t="s">
        <v>116</v>
      </c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R23" s="67"/>
      <c r="AT23" s="96"/>
      <c r="AU23" s="96"/>
      <c r="AV23" s="96"/>
      <c r="AW23" s="96"/>
      <c r="AX23" s="96"/>
      <c r="AY23" s="96"/>
      <c r="AZ23" s="96"/>
      <c r="BA23" s="96"/>
      <c r="BB23" s="96"/>
      <c r="BC23" s="96"/>
    </row>
    <row r="24" spans="1:55" s="33" customFormat="1" ht="25.5" customHeight="1">
      <c r="A24" s="97" t="s">
        <v>208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 t="s">
        <v>210</v>
      </c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8"/>
      <c r="AL24" s="98"/>
      <c r="AM24" s="98"/>
      <c r="AN24" s="98"/>
      <c r="AO24" s="98"/>
      <c r="AP24" s="98"/>
      <c r="AQ24" s="98"/>
      <c r="AR24" s="98"/>
      <c r="AT24" s="96"/>
      <c r="AU24" s="96"/>
      <c r="AV24" s="96"/>
      <c r="AW24" s="96"/>
      <c r="AX24" s="96"/>
      <c r="AY24" s="96"/>
      <c r="AZ24" s="96"/>
      <c r="BA24" s="96"/>
      <c r="BB24" s="96"/>
      <c r="BC24" s="96"/>
    </row>
    <row r="25" spans="1:55" s="33" customFormat="1" ht="44.2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W25" s="68"/>
      <c r="AX25" s="68"/>
      <c r="AY25" s="68"/>
      <c r="AZ25" s="68"/>
      <c r="BA25" s="68"/>
      <c r="BB25" s="68"/>
      <c r="BC25" s="68"/>
    </row>
    <row r="26" spans="1:55" s="26" customFormat="1" ht="12.75">
      <c r="A26" s="60" t="s">
        <v>204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S26" s="26" t="s">
        <v>205</v>
      </c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</row>
    <row r="27" spans="1:55" s="26" customFormat="1" ht="46.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 t="s">
        <v>209</v>
      </c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</row>
    <row r="28" s="26" customFormat="1" ht="12.75" customHeight="1" hidden="1"/>
    <row r="29" s="26" customFormat="1" ht="12.75" customHeight="1" hidden="1"/>
    <row r="30" s="26" customFormat="1" ht="12.75" customHeight="1" hidden="1"/>
    <row r="31" s="26" customFormat="1" ht="12.75" customHeight="1" hidden="1"/>
    <row r="32" spans="1:55" s="30" customFormat="1" ht="14.25">
      <c r="A32" s="99" t="s">
        <v>115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</row>
    <row r="33" spans="1:55" s="30" customFormat="1" ht="14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</row>
    <row r="34" spans="1:55" s="30" customFormat="1" ht="12.75" customHeight="1">
      <c r="A34" s="32" t="s">
        <v>114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24"/>
      <c r="AI34" s="24"/>
      <c r="AJ34" s="24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</row>
    <row r="35" spans="1:55" s="26" customFormat="1" ht="60" customHeight="1">
      <c r="A35" s="100" t="s">
        <v>113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</row>
    <row r="36" spans="1:55" s="26" customFormat="1" ht="18.75" customHeight="1" hidden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</row>
    <row r="37" spans="1:55" s="25" customFormat="1" ht="15" customHeight="1">
      <c r="A37" s="28" t="s">
        <v>112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</row>
    <row r="38" spans="1:55" s="26" customFormat="1" ht="66.75" customHeight="1">
      <c r="A38" s="101" t="s">
        <v>111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</row>
    <row r="39" spans="1:55" s="26" customFormat="1" ht="12.75" customHeight="1" hidden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</row>
    <row r="40" spans="1:56" s="26" customFormat="1" ht="15" customHeight="1">
      <c r="A40" s="102" t="s">
        <v>110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</row>
    <row r="41" spans="1:55" ht="175.5" customHeight="1">
      <c r="A41" s="95" t="s">
        <v>109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</row>
    <row r="50" ht="12.75">
      <c r="AQ50" s="25"/>
    </row>
  </sheetData>
  <sheetProtection/>
  <mergeCells count="43">
    <mergeCell ref="A41:BC41"/>
    <mergeCell ref="S23:AJ23"/>
    <mergeCell ref="AT23:BC24"/>
    <mergeCell ref="A24:R25"/>
    <mergeCell ref="S24:AJ25"/>
    <mergeCell ref="AK24:AR24"/>
    <mergeCell ref="A32:BC32"/>
    <mergeCell ref="A35:BC35"/>
    <mergeCell ref="A38:BC38"/>
    <mergeCell ref="A40:BD40"/>
    <mergeCell ref="AT16:BC16"/>
    <mergeCell ref="AT17:BC17"/>
    <mergeCell ref="AT19:BC19"/>
    <mergeCell ref="A23:R23"/>
    <mergeCell ref="AT22:BC22"/>
    <mergeCell ref="A20:R20"/>
    <mergeCell ref="S20:AJ20"/>
    <mergeCell ref="A18:R19"/>
    <mergeCell ref="S18:AJ19"/>
    <mergeCell ref="AT18:BC18"/>
    <mergeCell ref="A27:W27"/>
    <mergeCell ref="X27:BC27"/>
    <mergeCell ref="S21:AJ21"/>
    <mergeCell ref="AT20:BC20"/>
    <mergeCell ref="S22:AJ22"/>
    <mergeCell ref="AT21:BC21"/>
    <mergeCell ref="A9:BC9"/>
    <mergeCell ref="K10:AX10"/>
    <mergeCell ref="A6:Z6"/>
    <mergeCell ref="AB6:BC6"/>
    <mergeCell ref="O11:AP11"/>
    <mergeCell ref="AT13:BC13"/>
    <mergeCell ref="AT15:BC15"/>
    <mergeCell ref="I15:AD15"/>
    <mergeCell ref="AT14:BC14"/>
    <mergeCell ref="A5:H5"/>
    <mergeCell ref="AB1:BC1"/>
    <mergeCell ref="AB2:BC2"/>
    <mergeCell ref="A3:Z3"/>
    <mergeCell ref="AB3:BC3"/>
    <mergeCell ref="AB4:BC4"/>
    <mergeCell ref="AB5:BC5"/>
    <mergeCell ref="A4:Z4"/>
  </mergeCells>
  <printOptions/>
  <pageMargins left="0.3937007874015748" right="0.11811023622047245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view="pageBreakPreview" zoomScale="60" zoomScalePageLayoutView="0" workbookViewId="0" topLeftCell="A1">
      <selection activeCell="B57" sqref="B57"/>
    </sheetView>
  </sheetViews>
  <sheetFormatPr defaultColWidth="9.140625" defaultRowHeight="12.75"/>
  <cols>
    <col min="1" max="1" width="83.00390625" style="38" customWidth="1"/>
    <col min="2" max="2" width="25.421875" style="38" customWidth="1"/>
    <col min="3" max="3" width="12.00390625" style="38" customWidth="1"/>
    <col min="4" max="4" width="15.7109375" style="38" customWidth="1"/>
    <col min="5" max="5" width="12.00390625" style="38" customWidth="1"/>
    <col min="6" max="6" width="15.57421875" style="38" customWidth="1"/>
    <col min="7" max="7" width="12.8515625" style="38" customWidth="1"/>
    <col min="8" max="8" width="15.00390625" style="38" customWidth="1"/>
    <col min="9" max="9" width="11.7109375" style="38" customWidth="1"/>
    <col min="10" max="10" width="16.57421875" style="38" customWidth="1"/>
    <col min="11" max="11" width="12.00390625" style="38" customWidth="1"/>
    <col min="12" max="12" width="12.28125" style="38" customWidth="1"/>
    <col min="13" max="16384" width="9.140625" style="38" customWidth="1"/>
  </cols>
  <sheetData>
    <row r="1" spans="1:2" s="3" customFormat="1" ht="15">
      <c r="A1" s="104" t="s">
        <v>103</v>
      </c>
      <c r="B1" s="104"/>
    </row>
    <row r="2" spans="1:10" s="3" customFormat="1" ht="15">
      <c r="A2" s="104" t="s">
        <v>215</v>
      </c>
      <c r="B2" s="104"/>
      <c r="C2" s="1"/>
      <c r="D2" s="1"/>
      <c r="E2" s="1"/>
      <c r="F2" s="1"/>
      <c r="G2" s="1"/>
      <c r="H2" s="1"/>
      <c r="I2" s="1"/>
      <c r="J2" s="1"/>
    </row>
    <row r="3" spans="1:10" s="3" customFormat="1" ht="14.25" customHeight="1">
      <c r="A3" s="103" t="s">
        <v>67</v>
      </c>
      <c r="B3" s="103"/>
      <c r="C3" s="1"/>
      <c r="D3" s="1"/>
      <c r="E3" s="1"/>
      <c r="F3" s="1"/>
      <c r="G3" s="1"/>
      <c r="H3" s="1"/>
      <c r="I3" s="1"/>
      <c r="J3" s="1"/>
    </row>
    <row r="4" spans="1:10" s="3" customFormat="1" ht="14.25" customHeight="1">
      <c r="A4" s="4"/>
      <c r="B4" s="4"/>
      <c r="C4" s="5"/>
      <c r="D4" s="5"/>
      <c r="E4" s="5"/>
      <c r="F4" s="5"/>
      <c r="G4" s="5"/>
      <c r="H4" s="5"/>
      <c r="I4" s="5"/>
      <c r="J4" s="5"/>
    </row>
    <row r="5" spans="1:10" s="3" customFormat="1" ht="14.25" customHeight="1">
      <c r="A5" s="2" t="s">
        <v>0</v>
      </c>
      <c r="B5" s="2" t="s">
        <v>68</v>
      </c>
      <c r="C5" s="5"/>
      <c r="D5" s="5"/>
      <c r="E5" s="5"/>
      <c r="F5" s="5"/>
      <c r="G5" s="5"/>
      <c r="H5" s="5"/>
      <c r="I5" s="5"/>
      <c r="J5" s="5"/>
    </row>
    <row r="6" spans="1:10" s="3" customFormat="1" ht="22.5" customHeight="1">
      <c r="A6" s="6" t="s">
        <v>69</v>
      </c>
      <c r="B6" s="49">
        <v>1061592.99</v>
      </c>
      <c r="C6" s="5"/>
      <c r="D6" s="5"/>
      <c r="E6" s="5"/>
      <c r="F6" s="5"/>
      <c r="G6" s="5"/>
      <c r="H6" s="5"/>
      <c r="I6" s="5"/>
      <c r="J6" s="5"/>
    </row>
    <row r="7" spans="1:10" s="3" customFormat="1" ht="14.25" customHeight="1">
      <c r="A7" s="6" t="s">
        <v>70</v>
      </c>
      <c r="B7" s="7"/>
      <c r="C7" s="5"/>
      <c r="D7" s="5"/>
      <c r="E7" s="5"/>
      <c r="F7" s="5"/>
      <c r="G7" s="5"/>
      <c r="H7" s="5"/>
      <c r="I7" s="5"/>
      <c r="J7" s="5"/>
    </row>
    <row r="8" spans="1:10" s="3" customFormat="1" ht="14.25" customHeight="1">
      <c r="A8" s="6" t="s">
        <v>71</v>
      </c>
      <c r="B8" s="7">
        <v>661939.53</v>
      </c>
      <c r="C8" s="5"/>
      <c r="D8" s="5"/>
      <c r="E8" s="5"/>
      <c r="F8" s="5"/>
      <c r="G8" s="5"/>
      <c r="H8" s="5"/>
      <c r="I8" s="5"/>
      <c r="J8" s="5"/>
    </row>
    <row r="9" spans="1:10" s="3" customFormat="1" ht="14.25" customHeight="1">
      <c r="A9" s="6" t="s">
        <v>32</v>
      </c>
      <c r="B9" s="7"/>
      <c r="C9" s="5"/>
      <c r="D9" s="5"/>
      <c r="E9" s="5"/>
      <c r="F9" s="5"/>
      <c r="G9" s="5"/>
      <c r="H9" s="5"/>
      <c r="I9" s="5"/>
      <c r="J9" s="5"/>
    </row>
    <row r="10" spans="1:10" s="3" customFormat="1" ht="48" customHeight="1">
      <c r="A10" s="8" t="s">
        <v>142</v>
      </c>
      <c r="B10" s="7">
        <v>661939.53</v>
      </c>
      <c r="C10" s="5"/>
      <c r="D10" s="5"/>
      <c r="E10" s="5"/>
      <c r="F10" s="5"/>
      <c r="G10" s="5"/>
      <c r="H10" s="5"/>
      <c r="I10" s="5"/>
      <c r="J10" s="5"/>
    </row>
    <row r="11" spans="1:10" s="3" customFormat="1" ht="31.5" customHeight="1">
      <c r="A11" s="8" t="s">
        <v>143</v>
      </c>
      <c r="B11" s="7"/>
      <c r="C11" s="5"/>
      <c r="D11" s="5"/>
      <c r="E11" s="5"/>
      <c r="F11" s="5"/>
      <c r="G11" s="5"/>
      <c r="H11" s="5"/>
      <c r="I11" s="5"/>
      <c r="J11" s="5"/>
    </row>
    <row r="12" spans="1:10" s="3" customFormat="1" ht="36.75" customHeight="1">
      <c r="A12" s="8" t="s">
        <v>144</v>
      </c>
      <c r="B12" s="7"/>
      <c r="C12" s="5"/>
      <c r="D12" s="5"/>
      <c r="E12" s="5"/>
      <c r="F12" s="5"/>
      <c r="G12" s="5"/>
      <c r="H12" s="5"/>
      <c r="I12" s="5"/>
      <c r="J12" s="5"/>
    </row>
    <row r="13" spans="1:10" s="3" customFormat="1" ht="14.25" customHeight="1">
      <c r="A13" s="8" t="s">
        <v>145</v>
      </c>
      <c r="B13" s="7">
        <v>143855.01</v>
      </c>
      <c r="C13" s="5"/>
      <c r="D13" s="5"/>
      <c r="E13" s="5"/>
      <c r="F13" s="5"/>
      <c r="G13" s="5"/>
      <c r="H13" s="5"/>
      <c r="I13" s="5"/>
      <c r="J13" s="5"/>
    </row>
    <row r="14" spans="1:10" s="3" customFormat="1" ht="14.25" customHeight="1">
      <c r="A14" s="6" t="s">
        <v>72</v>
      </c>
      <c r="B14" s="7">
        <v>399653.46</v>
      </c>
      <c r="C14" s="5"/>
      <c r="D14" s="5"/>
      <c r="E14" s="5"/>
      <c r="F14" s="5"/>
      <c r="G14" s="5"/>
      <c r="H14" s="5"/>
      <c r="I14" s="5"/>
      <c r="J14" s="5"/>
    </row>
    <row r="15" spans="1:10" s="3" customFormat="1" ht="14.25" customHeight="1">
      <c r="A15" s="6" t="s">
        <v>32</v>
      </c>
      <c r="B15" s="7"/>
      <c r="C15" s="5"/>
      <c r="D15" s="5"/>
      <c r="E15" s="5"/>
      <c r="F15" s="5"/>
      <c r="G15" s="5"/>
      <c r="H15" s="5"/>
      <c r="I15" s="5"/>
      <c r="J15" s="5"/>
    </row>
    <row r="16" spans="1:10" s="3" customFormat="1" ht="14.25" customHeight="1">
      <c r="A16" s="8" t="s">
        <v>73</v>
      </c>
      <c r="B16" s="7">
        <v>61483</v>
      </c>
      <c r="C16" s="5"/>
      <c r="D16" s="5"/>
      <c r="E16" s="5"/>
      <c r="F16" s="5"/>
      <c r="G16" s="5"/>
      <c r="H16" s="5"/>
      <c r="I16" s="5"/>
      <c r="J16" s="5"/>
    </row>
    <row r="17" spans="1:10" s="3" customFormat="1" ht="14.25" customHeight="1">
      <c r="A17" s="8" t="s">
        <v>146</v>
      </c>
      <c r="B17" s="7">
        <v>11944.02</v>
      </c>
      <c r="C17" s="5"/>
      <c r="D17" s="5"/>
      <c r="E17" s="5"/>
      <c r="F17" s="5"/>
      <c r="G17" s="5"/>
      <c r="H17" s="5"/>
      <c r="I17" s="5"/>
      <c r="J17" s="5"/>
    </row>
    <row r="18" spans="1:10" s="3" customFormat="1" ht="14.25" customHeight="1">
      <c r="A18" s="6" t="s">
        <v>74</v>
      </c>
      <c r="B18" s="7">
        <f>B20+B23+B24+B38+B50+B51</f>
        <v>18225.07</v>
      </c>
      <c r="C18" s="5"/>
      <c r="D18" s="5"/>
      <c r="E18" s="5"/>
      <c r="F18" s="5"/>
      <c r="G18" s="5"/>
      <c r="H18" s="5"/>
      <c r="I18" s="5"/>
      <c r="J18" s="5"/>
    </row>
    <row r="19" spans="1:10" s="3" customFormat="1" ht="14.25" customHeight="1">
      <c r="A19" s="6" t="s">
        <v>45</v>
      </c>
      <c r="B19" s="7"/>
      <c r="C19" s="5"/>
      <c r="D19" s="5"/>
      <c r="E19" s="5"/>
      <c r="F19" s="5"/>
      <c r="G19" s="5"/>
      <c r="H19" s="5"/>
      <c r="I19" s="5"/>
      <c r="J19" s="5"/>
    </row>
    <row r="20" spans="1:10" s="3" customFormat="1" ht="14.25" customHeight="1">
      <c r="A20" s="6" t="s">
        <v>75</v>
      </c>
      <c r="B20" s="7">
        <f>B22</f>
        <v>9068.43</v>
      </c>
      <c r="C20" s="5"/>
      <c r="D20" s="5"/>
      <c r="E20" s="5"/>
      <c r="F20" s="5"/>
      <c r="G20" s="5"/>
      <c r="H20" s="5"/>
      <c r="I20" s="5"/>
      <c r="J20" s="5"/>
    </row>
    <row r="21" spans="1:10" s="3" customFormat="1" ht="14.25" customHeight="1">
      <c r="A21" s="6" t="s">
        <v>32</v>
      </c>
      <c r="B21" s="7"/>
      <c r="C21" s="5"/>
      <c r="D21" s="5"/>
      <c r="E21" s="5"/>
      <c r="F21" s="5"/>
      <c r="G21" s="5"/>
      <c r="H21" s="5"/>
      <c r="I21" s="5"/>
      <c r="J21" s="5"/>
    </row>
    <row r="22" spans="1:10" s="3" customFormat="1" ht="14.25" customHeight="1">
      <c r="A22" s="8" t="s">
        <v>76</v>
      </c>
      <c r="B22" s="7">
        <v>9068.43</v>
      </c>
      <c r="C22" s="5"/>
      <c r="D22" s="5"/>
      <c r="E22" s="5"/>
      <c r="F22" s="5"/>
      <c r="G22" s="5"/>
      <c r="H22" s="5"/>
      <c r="I22" s="5"/>
      <c r="J22" s="5"/>
    </row>
    <row r="23" spans="1:10" s="3" customFormat="1" ht="14.25" customHeight="1">
      <c r="A23" s="6" t="s">
        <v>77</v>
      </c>
      <c r="B23" s="7">
        <v>0</v>
      </c>
      <c r="C23" s="5"/>
      <c r="D23" s="5"/>
      <c r="E23" s="5"/>
      <c r="F23" s="5"/>
      <c r="G23" s="5"/>
      <c r="H23" s="5"/>
      <c r="I23" s="5"/>
      <c r="J23" s="5"/>
    </row>
    <row r="24" spans="1:10" s="3" customFormat="1" ht="14.25" customHeight="1">
      <c r="A24" s="6" t="s">
        <v>147</v>
      </c>
      <c r="B24" s="7">
        <f>B26</f>
        <v>8261.82</v>
      </c>
      <c r="C24" s="5"/>
      <c r="D24" s="5"/>
      <c r="E24" s="5"/>
      <c r="F24" s="5"/>
      <c r="G24" s="5"/>
      <c r="H24" s="5"/>
      <c r="I24" s="5"/>
      <c r="J24" s="5"/>
    </row>
    <row r="25" spans="1:10" s="3" customFormat="1" ht="14.25" customHeight="1">
      <c r="A25" s="6" t="s">
        <v>32</v>
      </c>
      <c r="B25" s="7"/>
      <c r="C25" s="5"/>
      <c r="D25" s="5"/>
      <c r="E25" s="5"/>
      <c r="F25" s="5"/>
      <c r="G25" s="5"/>
      <c r="H25" s="5"/>
      <c r="I25" s="5"/>
      <c r="J25" s="5"/>
    </row>
    <row r="26" spans="1:10" s="3" customFormat="1" ht="29.25" customHeight="1">
      <c r="A26" s="8" t="s">
        <v>148</v>
      </c>
      <c r="B26" s="7">
        <f>B28+B29+B30+B31+B32+B33+B34+B35+B36+B37</f>
        <v>8261.82</v>
      </c>
      <c r="C26" s="5"/>
      <c r="D26" s="5"/>
      <c r="E26" s="5"/>
      <c r="F26" s="5"/>
      <c r="G26" s="5"/>
      <c r="H26" s="5"/>
      <c r="I26" s="5"/>
      <c r="J26" s="5"/>
    </row>
    <row r="27" spans="1:10" s="3" customFormat="1" ht="14.25" customHeight="1">
      <c r="A27" s="6" t="s">
        <v>32</v>
      </c>
      <c r="B27" s="7"/>
      <c r="C27" s="5"/>
      <c r="D27" s="5"/>
      <c r="E27" s="5"/>
      <c r="F27" s="5"/>
      <c r="G27" s="5"/>
      <c r="H27" s="5"/>
      <c r="I27" s="5"/>
      <c r="J27" s="5"/>
    </row>
    <row r="28" spans="1:10" s="3" customFormat="1" ht="14.25" customHeight="1">
      <c r="A28" s="8" t="s">
        <v>149</v>
      </c>
      <c r="B28" s="50">
        <v>259.6</v>
      </c>
      <c r="C28" s="5"/>
      <c r="D28" s="5"/>
      <c r="E28" s="5"/>
      <c r="F28" s="5"/>
      <c r="G28" s="5"/>
      <c r="H28" s="5"/>
      <c r="I28" s="5"/>
      <c r="J28" s="5"/>
    </row>
    <row r="29" spans="1:10" s="3" customFormat="1" ht="14.25" customHeight="1">
      <c r="A29" s="8" t="s">
        <v>150</v>
      </c>
      <c r="B29" s="7"/>
      <c r="C29" s="5"/>
      <c r="D29" s="5"/>
      <c r="E29" s="5"/>
      <c r="F29" s="5"/>
      <c r="G29" s="5"/>
      <c r="H29" s="5"/>
      <c r="I29" s="5"/>
      <c r="J29" s="5"/>
    </row>
    <row r="30" spans="1:10" s="3" customFormat="1" ht="14.25" customHeight="1">
      <c r="A30" s="8" t="s">
        <v>151</v>
      </c>
      <c r="B30" s="7">
        <v>8002.22</v>
      </c>
      <c r="C30" s="5"/>
      <c r="D30" s="5"/>
      <c r="E30" s="5"/>
      <c r="F30" s="5"/>
      <c r="G30" s="5"/>
      <c r="H30" s="5"/>
      <c r="I30" s="5"/>
      <c r="J30" s="5"/>
    </row>
    <row r="31" spans="1:10" s="3" customFormat="1" ht="14.25" customHeight="1">
      <c r="A31" s="8" t="s">
        <v>152</v>
      </c>
      <c r="B31" s="7"/>
      <c r="C31" s="5"/>
      <c r="D31" s="5"/>
      <c r="E31" s="5"/>
      <c r="F31" s="5"/>
      <c r="G31" s="5"/>
      <c r="H31" s="5"/>
      <c r="I31" s="5"/>
      <c r="J31" s="5"/>
    </row>
    <row r="32" spans="1:10" s="3" customFormat="1" ht="14.25" customHeight="1">
      <c r="A32" s="8" t="s">
        <v>153</v>
      </c>
      <c r="B32" s="7"/>
      <c r="C32" s="5"/>
      <c r="D32" s="5"/>
      <c r="E32" s="5"/>
      <c r="F32" s="5"/>
      <c r="G32" s="5"/>
      <c r="H32" s="5"/>
      <c r="I32" s="5"/>
      <c r="J32" s="5"/>
    </row>
    <row r="33" spans="1:10" s="3" customFormat="1" ht="14.25" customHeight="1">
      <c r="A33" s="8" t="s">
        <v>154</v>
      </c>
      <c r="B33" s="7"/>
      <c r="C33" s="5"/>
      <c r="D33" s="5"/>
      <c r="E33" s="5"/>
      <c r="F33" s="5"/>
      <c r="G33" s="5"/>
      <c r="H33" s="5"/>
      <c r="I33" s="5"/>
      <c r="J33" s="5"/>
    </row>
    <row r="34" spans="1:10" s="3" customFormat="1" ht="14.25" customHeight="1">
      <c r="A34" s="8" t="s">
        <v>155</v>
      </c>
      <c r="B34" s="7"/>
      <c r="C34" s="5"/>
      <c r="D34" s="5"/>
      <c r="E34" s="5"/>
      <c r="F34" s="5"/>
      <c r="G34" s="5"/>
      <c r="H34" s="5"/>
      <c r="I34" s="5"/>
      <c r="J34" s="5"/>
    </row>
    <row r="35" spans="1:10" s="3" customFormat="1" ht="14.25" customHeight="1">
      <c r="A35" s="8" t="s">
        <v>156</v>
      </c>
      <c r="B35" s="7"/>
      <c r="C35" s="5"/>
      <c r="D35" s="5"/>
      <c r="E35" s="5"/>
      <c r="F35" s="5"/>
      <c r="G35" s="5"/>
      <c r="H35" s="5"/>
      <c r="I35" s="5"/>
      <c r="J35" s="5"/>
    </row>
    <row r="36" spans="1:10" s="3" customFormat="1" ht="14.25" customHeight="1">
      <c r="A36" s="8" t="s">
        <v>157</v>
      </c>
      <c r="B36" s="7"/>
      <c r="C36" s="5"/>
      <c r="D36" s="5"/>
      <c r="E36" s="5"/>
      <c r="F36" s="5"/>
      <c r="G36" s="5"/>
      <c r="H36" s="5"/>
      <c r="I36" s="5"/>
      <c r="J36" s="5"/>
    </row>
    <row r="37" spans="1:10" s="3" customFormat="1" ht="14.25" customHeight="1">
      <c r="A37" s="8" t="s">
        <v>158</v>
      </c>
      <c r="B37" s="7"/>
      <c r="C37" s="5"/>
      <c r="D37" s="5"/>
      <c r="E37" s="5"/>
      <c r="F37" s="5"/>
      <c r="G37" s="5"/>
      <c r="H37" s="5"/>
      <c r="I37" s="5"/>
      <c r="J37" s="5"/>
    </row>
    <row r="38" spans="1:10" s="3" customFormat="1" ht="39" customHeight="1">
      <c r="A38" s="6" t="s">
        <v>159</v>
      </c>
      <c r="B38" s="7">
        <f>B39+B40+B41+B42+B43+B44+B45+B46+B47+B48+B49</f>
        <v>894.82</v>
      </c>
      <c r="C38" s="5"/>
      <c r="D38" s="5"/>
      <c r="E38" s="5"/>
      <c r="F38" s="5"/>
      <c r="G38" s="5"/>
      <c r="H38" s="5"/>
      <c r="I38" s="5"/>
      <c r="J38" s="5"/>
    </row>
    <row r="39" spans="1:10" s="3" customFormat="1" ht="14.25" customHeight="1">
      <c r="A39" s="6" t="s">
        <v>32</v>
      </c>
      <c r="B39" s="7"/>
      <c r="C39" s="5"/>
      <c r="D39" s="5"/>
      <c r="E39" s="5"/>
      <c r="F39" s="5"/>
      <c r="G39" s="5"/>
      <c r="H39" s="5"/>
      <c r="I39" s="5"/>
      <c r="J39" s="5"/>
    </row>
    <row r="40" spans="1:10" s="3" customFormat="1" ht="14.25" customHeight="1">
      <c r="A40" s="8" t="s">
        <v>160</v>
      </c>
      <c r="B40" s="7"/>
      <c r="C40" s="5"/>
      <c r="D40" s="5"/>
      <c r="E40" s="5"/>
      <c r="F40" s="5"/>
      <c r="G40" s="5"/>
      <c r="H40" s="5"/>
      <c r="I40" s="5"/>
      <c r="J40" s="5"/>
    </row>
    <row r="41" spans="1:10" s="3" customFormat="1" ht="14.25" customHeight="1">
      <c r="A41" s="8" t="s">
        <v>161</v>
      </c>
      <c r="B41" s="7"/>
      <c r="C41" s="5"/>
      <c r="D41" s="5"/>
      <c r="E41" s="5"/>
      <c r="F41" s="5"/>
      <c r="G41" s="5"/>
      <c r="H41" s="5"/>
      <c r="I41" s="5"/>
      <c r="J41" s="5"/>
    </row>
    <row r="42" spans="1:10" s="3" customFormat="1" ht="15.75" customHeight="1">
      <c r="A42" s="8" t="s">
        <v>162</v>
      </c>
      <c r="B42" s="7"/>
      <c r="C42" s="5"/>
      <c r="D42" s="5"/>
      <c r="E42" s="5"/>
      <c r="F42" s="5"/>
      <c r="G42" s="5"/>
      <c r="H42" s="5"/>
      <c r="I42" s="5"/>
      <c r="J42" s="5"/>
    </row>
    <row r="43" spans="1:10" s="3" customFormat="1" ht="15.75" customHeight="1">
      <c r="A43" s="8" t="s">
        <v>163</v>
      </c>
      <c r="B43" s="7"/>
      <c r="C43" s="5"/>
      <c r="D43" s="5"/>
      <c r="E43" s="5"/>
      <c r="F43" s="5"/>
      <c r="G43" s="5"/>
      <c r="H43" s="5"/>
      <c r="I43" s="5"/>
      <c r="J43" s="5"/>
    </row>
    <row r="44" spans="1:10" s="3" customFormat="1" ht="15.75" customHeight="1">
      <c r="A44" s="8" t="s">
        <v>164</v>
      </c>
      <c r="B44" s="7">
        <v>894.82</v>
      </c>
      <c r="C44" s="5"/>
      <c r="D44" s="5"/>
      <c r="E44" s="5"/>
      <c r="F44" s="5"/>
      <c r="G44" s="5"/>
      <c r="H44" s="5"/>
      <c r="I44" s="5"/>
      <c r="J44" s="5"/>
    </row>
    <row r="45" spans="1:10" s="3" customFormat="1" ht="15.75" customHeight="1">
      <c r="A45" s="8" t="s">
        <v>165</v>
      </c>
      <c r="B45" s="7"/>
      <c r="C45" s="5"/>
      <c r="D45" s="5"/>
      <c r="E45" s="5"/>
      <c r="F45" s="5"/>
      <c r="G45" s="5"/>
      <c r="H45" s="5"/>
      <c r="I45" s="5"/>
      <c r="J45" s="5"/>
    </row>
    <row r="46" spans="1:10" s="3" customFormat="1" ht="15.75" customHeight="1">
      <c r="A46" s="8" t="s">
        <v>166</v>
      </c>
      <c r="B46" s="7"/>
      <c r="C46" s="5"/>
      <c r="D46" s="5"/>
      <c r="E46" s="5"/>
      <c r="F46" s="5"/>
      <c r="G46" s="5"/>
      <c r="H46" s="5"/>
      <c r="I46" s="5"/>
      <c r="J46" s="5"/>
    </row>
    <row r="47" spans="1:10" s="3" customFormat="1" ht="15.75" customHeight="1">
      <c r="A47" s="8" t="s">
        <v>167</v>
      </c>
      <c r="B47" s="7"/>
      <c r="C47" s="5"/>
      <c r="D47" s="5"/>
      <c r="E47" s="5"/>
      <c r="F47" s="5"/>
      <c r="G47" s="5"/>
      <c r="H47" s="5"/>
      <c r="I47" s="5"/>
      <c r="J47" s="5"/>
    </row>
    <row r="48" spans="1:10" s="3" customFormat="1" ht="15.75" customHeight="1">
      <c r="A48" s="8" t="s">
        <v>168</v>
      </c>
      <c r="B48" s="7"/>
      <c r="C48" s="5"/>
      <c r="D48" s="5"/>
      <c r="E48" s="5"/>
      <c r="F48" s="5"/>
      <c r="G48" s="5"/>
      <c r="H48" s="5"/>
      <c r="I48" s="5"/>
      <c r="J48" s="5"/>
    </row>
    <row r="49" spans="1:10" s="3" customFormat="1" ht="15.75" customHeight="1">
      <c r="A49" s="8" t="s">
        <v>169</v>
      </c>
      <c r="B49" s="7"/>
      <c r="C49" s="5"/>
      <c r="D49" s="5"/>
      <c r="E49" s="5"/>
      <c r="F49" s="5"/>
      <c r="G49" s="5"/>
      <c r="H49" s="5"/>
      <c r="I49" s="5"/>
      <c r="J49" s="5"/>
    </row>
    <row r="50" spans="1:10" s="3" customFormat="1" ht="20.25" customHeight="1">
      <c r="A50" s="6" t="s">
        <v>170</v>
      </c>
      <c r="B50" s="7"/>
      <c r="C50" s="5"/>
      <c r="D50" s="5"/>
      <c r="E50" s="5"/>
      <c r="F50" s="5"/>
      <c r="G50" s="5"/>
      <c r="H50" s="5"/>
      <c r="I50" s="5"/>
      <c r="J50" s="5"/>
    </row>
    <row r="51" spans="1:10" s="3" customFormat="1" ht="20.25" customHeight="1">
      <c r="A51" s="6" t="s">
        <v>171</v>
      </c>
      <c r="B51" s="7"/>
      <c r="C51" s="5"/>
      <c r="D51" s="5"/>
      <c r="E51" s="5"/>
      <c r="F51" s="5"/>
      <c r="G51" s="5"/>
      <c r="H51" s="5"/>
      <c r="I51" s="5"/>
      <c r="J51" s="5"/>
    </row>
    <row r="52" spans="1:10" s="3" customFormat="1" ht="15.75" customHeight="1">
      <c r="A52" s="6" t="s">
        <v>172</v>
      </c>
      <c r="B52" s="7">
        <v>192929.89</v>
      </c>
      <c r="C52" s="5"/>
      <c r="D52" s="5"/>
      <c r="E52" s="5"/>
      <c r="F52" s="5"/>
      <c r="G52" s="5"/>
      <c r="H52" s="5"/>
      <c r="I52" s="5"/>
      <c r="J52" s="5"/>
    </row>
    <row r="53" spans="1:10" s="3" customFormat="1" ht="15.75" customHeight="1">
      <c r="A53" s="6" t="s">
        <v>78</v>
      </c>
      <c r="B53" s="7">
        <f>B55+B57+B73</f>
        <v>259000.16999999998</v>
      </c>
      <c r="C53" s="5"/>
      <c r="D53" s="5"/>
      <c r="E53" s="5"/>
      <c r="F53" s="5"/>
      <c r="G53" s="5"/>
      <c r="H53" s="5"/>
      <c r="I53" s="5"/>
      <c r="J53" s="5"/>
    </row>
    <row r="54" spans="1:10" s="3" customFormat="1" ht="15.75" customHeight="1">
      <c r="A54" s="6" t="s">
        <v>45</v>
      </c>
      <c r="B54" s="7"/>
      <c r="C54" s="5"/>
      <c r="D54" s="5"/>
      <c r="E54" s="5"/>
      <c r="F54" s="5"/>
      <c r="G54" s="5"/>
      <c r="H54" s="5"/>
      <c r="I54" s="5"/>
      <c r="J54" s="5"/>
    </row>
    <row r="55" spans="1:10" s="3" customFormat="1" ht="15.75" customHeight="1">
      <c r="A55" s="6" t="s">
        <v>79</v>
      </c>
      <c r="B55" s="7"/>
      <c r="C55" s="5"/>
      <c r="D55" s="5"/>
      <c r="E55" s="5"/>
      <c r="F55" s="5"/>
      <c r="G55" s="5"/>
      <c r="H55" s="5"/>
      <c r="I55" s="5"/>
      <c r="J55" s="5"/>
    </row>
    <row r="56" spans="1:10" s="3" customFormat="1" ht="15.75" customHeight="1">
      <c r="A56" s="6" t="s">
        <v>173</v>
      </c>
      <c r="B56" s="7"/>
      <c r="C56" s="5"/>
      <c r="D56" s="5"/>
      <c r="E56" s="5"/>
      <c r="F56" s="5"/>
      <c r="G56" s="5"/>
      <c r="H56" s="5"/>
      <c r="I56" s="5"/>
      <c r="J56" s="5"/>
    </row>
    <row r="57" spans="1:10" s="3" customFormat="1" ht="29.25" customHeight="1">
      <c r="A57" s="6" t="s">
        <v>174</v>
      </c>
      <c r="B57" s="7">
        <f>B59+B60+B61+B62+B63+B64+B65+B66+B67+B68+B69+B70+B71+B72</f>
        <v>258500.16999999998</v>
      </c>
      <c r="C57" s="5"/>
      <c r="D57" s="5"/>
      <c r="E57" s="5"/>
      <c r="F57" s="5"/>
      <c r="G57" s="5"/>
      <c r="H57" s="5"/>
      <c r="I57" s="5"/>
      <c r="J57" s="5"/>
    </row>
    <row r="58" spans="1:10" s="3" customFormat="1" ht="15.75" customHeight="1">
      <c r="A58" s="6" t="s">
        <v>80</v>
      </c>
      <c r="B58" s="7">
        <v>20407.79</v>
      </c>
      <c r="C58" s="5"/>
      <c r="D58" s="5"/>
      <c r="E58" s="5"/>
      <c r="F58" s="5"/>
      <c r="G58" s="5"/>
      <c r="H58" s="5"/>
      <c r="I58" s="5"/>
      <c r="J58" s="5"/>
    </row>
    <row r="59" spans="1:10" s="3" customFormat="1" ht="15.75" customHeight="1">
      <c r="A59" s="8" t="s">
        <v>81</v>
      </c>
      <c r="B59" s="7">
        <v>133608.47</v>
      </c>
      <c r="C59" s="5"/>
      <c r="D59" s="5"/>
      <c r="E59" s="5"/>
      <c r="F59" s="5"/>
      <c r="G59" s="5"/>
      <c r="H59" s="5"/>
      <c r="I59" s="5"/>
      <c r="J59" s="5"/>
    </row>
    <row r="60" spans="1:10" s="3" customFormat="1" ht="15.75" customHeight="1">
      <c r="A60" s="8" t="s">
        <v>82</v>
      </c>
      <c r="B60" s="7">
        <v>94920.73</v>
      </c>
      <c r="C60" s="5"/>
      <c r="D60" s="5"/>
      <c r="E60" s="5"/>
      <c r="F60" s="5"/>
      <c r="G60" s="5"/>
      <c r="H60" s="5"/>
      <c r="I60" s="5"/>
      <c r="J60" s="5"/>
    </row>
    <row r="61" spans="1:10" s="3" customFormat="1" ht="15.75" customHeight="1">
      <c r="A61" s="8" t="s">
        <v>83</v>
      </c>
      <c r="B61" s="7"/>
      <c r="C61" s="5"/>
      <c r="D61" s="5"/>
      <c r="E61" s="5"/>
      <c r="F61" s="5"/>
      <c r="G61" s="5"/>
      <c r="H61" s="5"/>
      <c r="I61" s="5"/>
      <c r="J61" s="5"/>
    </row>
    <row r="62" spans="1:10" s="3" customFormat="1" ht="15.75" customHeight="1">
      <c r="A62" s="8" t="s">
        <v>84</v>
      </c>
      <c r="B62" s="7"/>
      <c r="C62" s="5"/>
      <c r="D62" s="5"/>
      <c r="E62" s="5"/>
      <c r="F62" s="5"/>
      <c r="G62" s="5"/>
      <c r="H62" s="5"/>
      <c r="I62" s="5"/>
      <c r="J62" s="5"/>
    </row>
    <row r="63" spans="1:10" s="3" customFormat="1" ht="15.75" customHeight="1">
      <c r="A63" s="8" t="s">
        <v>85</v>
      </c>
      <c r="B63" s="7">
        <v>546.24</v>
      </c>
      <c r="C63" s="5"/>
      <c r="D63" s="5"/>
      <c r="E63" s="5"/>
      <c r="F63" s="5"/>
      <c r="G63" s="5"/>
      <c r="H63" s="5"/>
      <c r="I63" s="5"/>
      <c r="J63" s="5"/>
    </row>
    <row r="64" spans="1:10" s="3" customFormat="1" ht="15.75" customHeight="1">
      <c r="A64" s="8" t="s">
        <v>86</v>
      </c>
      <c r="B64" s="7">
        <v>6110.1</v>
      </c>
      <c r="C64" s="5"/>
      <c r="D64" s="5"/>
      <c r="E64" s="5"/>
      <c r="F64" s="5"/>
      <c r="G64" s="5"/>
      <c r="H64" s="5"/>
      <c r="I64" s="5"/>
      <c r="J64" s="5"/>
    </row>
    <row r="65" spans="1:10" s="3" customFormat="1" ht="15">
      <c r="A65" s="8" t="s">
        <v>87</v>
      </c>
      <c r="B65" s="7">
        <v>6398.33</v>
      </c>
      <c r="C65" s="5"/>
      <c r="D65" s="5"/>
      <c r="E65" s="5"/>
      <c r="F65" s="5"/>
      <c r="G65" s="5"/>
      <c r="H65" s="5"/>
      <c r="I65" s="5"/>
      <c r="J65" s="5"/>
    </row>
    <row r="66" spans="1:10" s="3" customFormat="1" ht="15">
      <c r="A66" s="8" t="s">
        <v>88</v>
      </c>
      <c r="B66" s="7"/>
      <c r="C66" s="5"/>
      <c r="D66" s="5"/>
      <c r="E66" s="5"/>
      <c r="F66" s="5"/>
      <c r="G66" s="5"/>
      <c r="H66" s="5"/>
      <c r="I66" s="5"/>
      <c r="J66" s="5"/>
    </row>
    <row r="67" spans="1:10" s="3" customFormat="1" ht="15">
      <c r="A67" s="8" t="s">
        <v>89</v>
      </c>
      <c r="B67" s="7"/>
      <c r="C67" s="5"/>
      <c r="D67" s="5"/>
      <c r="E67" s="5"/>
      <c r="F67" s="5"/>
      <c r="G67" s="5"/>
      <c r="H67" s="5"/>
      <c r="I67" s="5"/>
      <c r="J67" s="5"/>
    </row>
    <row r="68" spans="1:10" s="3" customFormat="1" ht="15">
      <c r="A68" s="8" t="s">
        <v>90</v>
      </c>
      <c r="B68" s="7"/>
      <c r="C68" s="5"/>
      <c r="D68" s="5"/>
      <c r="E68" s="5"/>
      <c r="F68" s="5"/>
      <c r="G68" s="5"/>
      <c r="H68" s="5"/>
      <c r="I68" s="5"/>
      <c r="J68" s="5"/>
    </row>
    <row r="69" spans="1:10" s="3" customFormat="1" ht="15">
      <c r="A69" s="8" t="s">
        <v>91</v>
      </c>
      <c r="B69" s="7"/>
      <c r="C69" s="5"/>
      <c r="D69" s="5"/>
      <c r="E69" s="5"/>
      <c r="F69" s="5"/>
      <c r="G69" s="5"/>
      <c r="H69" s="5"/>
      <c r="I69" s="5"/>
      <c r="J69" s="5"/>
    </row>
    <row r="70" spans="1:10" s="3" customFormat="1" ht="15">
      <c r="A70" s="8" t="s">
        <v>92</v>
      </c>
      <c r="B70" s="7">
        <v>0</v>
      </c>
      <c r="C70" s="5"/>
      <c r="D70" s="5"/>
      <c r="E70" s="5"/>
      <c r="F70" s="5"/>
      <c r="G70" s="5"/>
      <c r="H70" s="5"/>
      <c r="I70" s="5"/>
      <c r="J70" s="5"/>
    </row>
    <row r="71" spans="1:10" s="3" customFormat="1" ht="15">
      <c r="A71" s="8" t="s">
        <v>93</v>
      </c>
      <c r="B71" s="7"/>
      <c r="C71" s="5"/>
      <c r="D71" s="5"/>
      <c r="E71" s="5"/>
      <c r="F71" s="5"/>
      <c r="G71" s="5"/>
      <c r="H71" s="5"/>
      <c r="I71" s="5"/>
      <c r="J71" s="5"/>
    </row>
    <row r="72" spans="1:10" s="3" customFormat="1" ht="15">
      <c r="A72" s="8" t="s">
        <v>94</v>
      </c>
      <c r="B72" s="7">
        <v>16916.3</v>
      </c>
      <c r="C72" s="5"/>
      <c r="D72" s="5"/>
      <c r="E72" s="5"/>
      <c r="F72" s="5"/>
      <c r="G72" s="5"/>
      <c r="H72" s="5"/>
      <c r="I72" s="5"/>
      <c r="J72" s="5"/>
    </row>
    <row r="73" spans="1:10" s="3" customFormat="1" ht="30">
      <c r="A73" s="6" t="s">
        <v>95</v>
      </c>
      <c r="B73" s="7">
        <f>B75+B76+B77+B78+B79+B80+B81</f>
        <v>500</v>
      </c>
      <c r="C73" s="5"/>
      <c r="D73" s="5"/>
      <c r="E73" s="5"/>
      <c r="F73" s="5"/>
      <c r="G73" s="5"/>
      <c r="H73" s="5"/>
      <c r="I73" s="5"/>
      <c r="J73" s="5"/>
    </row>
    <row r="74" spans="1:10" s="3" customFormat="1" ht="15">
      <c r="A74" s="6" t="s">
        <v>80</v>
      </c>
      <c r="B74" s="7"/>
      <c r="C74" s="5"/>
      <c r="D74" s="5"/>
      <c r="E74" s="5"/>
      <c r="F74" s="5"/>
      <c r="G74" s="5"/>
      <c r="H74" s="5"/>
      <c r="I74" s="5"/>
      <c r="J74" s="5"/>
    </row>
    <row r="75" spans="1:2" s="3" customFormat="1" ht="15">
      <c r="A75" s="8" t="s">
        <v>96</v>
      </c>
      <c r="B75" s="7"/>
    </row>
    <row r="76" spans="1:2" s="3" customFormat="1" ht="15">
      <c r="A76" s="8" t="s">
        <v>97</v>
      </c>
      <c r="B76" s="7"/>
    </row>
    <row r="77" spans="1:2" s="3" customFormat="1" ht="15">
      <c r="A77" s="8" t="s">
        <v>98</v>
      </c>
      <c r="B77" s="7"/>
    </row>
    <row r="78" spans="1:2" s="3" customFormat="1" ht="15">
      <c r="A78" s="8" t="s">
        <v>99</v>
      </c>
      <c r="B78" s="7"/>
    </row>
    <row r="79" spans="1:2" s="3" customFormat="1" ht="15">
      <c r="A79" s="8" t="s">
        <v>100</v>
      </c>
      <c r="B79" s="7"/>
    </row>
    <row r="80" spans="1:2" s="3" customFormat="1" ht="15">
      <c r="A80" s="8" t="s">
        <v>101</v>
      </c>
      <c r="B80" s="7"/>
    </row>
    <row r="81" spans="1:2" s="3" customFormat="1" ht="15">
      <c r="A81" s="8" t="s">
        <v>102</v>
      </c>
      <c r="B81" s="7">
        <v>500</v>
      </c>
    </row>
  </sheetData>
  <sheetProtection/>
  <mergeCells count="3">
    <mergeCell ref="A3:B3"/>
    <mergeCell ref="A2:B2"/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70" zoomScaleSheetLayoutView="70" zoomScalePageLayoutView="0" workbookViewId="0" topLeftCell="A19">
      <selection activeCell="I26" sqref="I26"/>
    </sheetView>
  </sheetViews>
  <sheetFormatPr defaultColWidth="11.7109375" defaultRowHeight="12.75"/>
  <cols>
    <col min="1" max="1" width="54.28125" style="38" customWidth="1"/>
    <col min="2" max="2" width="11.7109375" style="38" customWidth="1"/>
    <col min="3" max="3" width="22.28125" style="38" customWidth="1"/>
    <col min="4" max="4" width="13.140625" style="38" customWidth="1"/>
    <col min="5" max="5" width="13.28125" style="38" customWidth="1"/>
    <col min="6" max="6" width="13.421875" style="38" customWidth="1"/>
    <col min="7" max="7" width="11.7109375" style="38" customWidth="1"/>
    <col min="8" max="8" width="10.421875" style="38" customWidth="1"/>
    <col min="9" max="16384" width="11.7109375" style="38" customWidth="1"/>
  </cols>
  <sheetData>
    <row r="1" spans="1:10" s="3" customFormat="1" ht="15">
      <c r="A1" s="104" t="s">
        <v>216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3" customFormat="1" ht="15">
      <c r="A2" s="104" t="s">
        <v>175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s="3" customFormat="1" ht="15">
      <c r="A3" s="105" t="s">
        <v>0</v>
      </c>
      <c r="B3" s="105" t="s">
        <v>1</v>
      </c>
      <c r="C3" s="106" t="s">
        <v>2</v>
      </c>
      <c r="D3" s="106"/>
      <c r="E3" s="105" t="s">
        <v>12</v>
      </c>
      <c r="F3" s="105"/>
      <c r="G3" s="105"/>
      <c r="H3" s="105"/>
      <c r="I3" s="105"/>
      <c r="J3" s="105"/>
    </row>
    <row r="4" spans="1:10" s="3" customFormat="1" ht="15">
      <c r="A4" s="105"/>
      <c r="B4" s="105"/>
      <c r="C4" s="105" t="s">
        <v>3</v>
      </c>
      <c r="D4" s="110" t="s">
        <v>4</v>
      </c>
      <c r="E4" s="111" t="s">
        <v>5</v>
      </c>
      <c r="F4" s="112" t="s">
        <v>13</v>
      </c>
      <c r="G4" s="112"/>
      <c r="H4" s="112"/>
      <c r="I4" s="112"/>
      <c r="J4" s="112"/>
    </row>
    <row r="5" spans="1:10" s="3" customFormat="1" ht="15">
      <c r="A5" s="105"/>
      <c r="B5" s="105"/>
      <c r="C5" s="105"/>
      <c r="D5" s="110"/>
      <c r="E5" s="111"/>
      <c r="F5" s="106" t="s">
        <v>6</v>
      </c>
      <c r="G5" s="106" t="s">
        <v>7</v>
      </c>
      <c r="H5" s="106" t="s">
        <v>8</v>
      </c>
      <c r="I5" s="106" t="s">
        <v>9</v>
      </c>
      <c r="J5" s="106"/>
    </row>
    <row r="6" spans="1:10" s="3" customFormat="1" ht="30">
      <c r="A6" s="105"/>
      <c r="B6" s="105"/>
      <c r="C6" s="105"/>
      <c r="D6" s="110"/>
      <c r="E6" s="111"/>
      <c r="F6" s="106"/>
      <c r="G6" s="106"/>
      <c r="H6" s="106"/>
      <c r="I6" s="10" t="s">
        <v>10</v>
      </c>
      <c r="J6" s="11" t="s">
        <v>11</v>
      </c>
    </row>
    <row r="7" spans="1:10" s="3" customFormat="1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0" s="3" customFormat="1" ht="24.75" customHeight="1">
      <c r="A8" s="39" t="s">
        <v>14</v>
      </c>
      <c r="B8" s="12">
        <v>100</v>
      </c>
      <c r="C8" s="12" t="s">
        <v>15</v>
      </c>
      <c r="D8" s="12" t="s">
        <v>15</v>
      </c>
      <c r="E8" s="13">
        <f>F8+G8+H8+I8</f>
        <v>3639600</v>
      </c>
      <c r="F8" s="13">
        <f>F10</f>
        <v>3555600</v>
      </c>
      <c r="G8" s="13"/>
      <c r="H8" s="13">
        <f>H13</f>
        <v>0</v>
      </c>
      <c r="I8" s="13">
        <f>I10</f>
        <v>84000</v>
      </c>
      <c r="J8" s="13">
        <f>J10+J15</f>
        <v>0</v>
      </c>
    </row>
    <row r="9" spans="1:10" s="3" customFormat="1" ht="21.75" customHeight="1">
      <c r="A9" s="40" t="s">
        <v>16</v>
      </c>
      <c r="B9" s="12">
        <v>110</v>
      </c>
      <c r="C9" s="12" t="s">
        <v>15</v>
      </c>
      <c r="D9" s="12">
        <v>120</v>
      </c>
      <c r="E9" s="13">
        <f>I9</f>
        <v>0</v>
      </c>
      <c r="F9" s="14" t="s">
        <v>15</v>
      </c>
      <c r="G9" s="14" t="s">
        <v>15</v>
      </c>
      <c r="H9" s="14" t="s">
        <v>15</v>
      </c>
      <c r="I9" s="13"/>
      <c r="J9" s="14" t="s">
        <v>15</v>
      </c>
    </row>
    <row r="10" spans="1:10" s="3" customFormat="1" ht="18" customHeight="1">
      <c r="A10" s="40" t="s">
        <v>17</v>
      </c>
      <c r="B10" s="12">
        <v>120</v>
      </c>
      <c r="C10" s="12" t="s">
        <v>15</v>
      </c>
      <c r="D10" s="12">
        <v>130</v>
      </c>
      <c r="E10" s="13">
        <f>F10+I10</f>
        <v>3639600</v>
      </c>
      <c r="F10" s="13">
        <f>F11</f>
        <v>3555600</v>
      </c>
      <c r="G10" s="14" t="s">
        <v>15</v>
      </c>
      <c r="H10" s="14" t="s">
        <v>15</v>
      </c>
      <c r="I10" s="13">
        <f>I11</f>
        <v>84000</v>
      </c>
      <c r="J10" s="13">
        <v>0</v>
      </c>
    </row>
    <row r="11" spans="1:10" s="3" customFormat="1" ht="35.25" customHeight="1">
      <c r="A11" s="40" t="s">
        <v>191</v>
      </c>
      <c r="B11" s="12">
        <v>130</v>
      </c>
      <c r="C11" s="12" t="s">
        <v>15</v>
      </c>
      <c r="D11" s="12">
        <v>130</v>
      </c>
      <c r="E11" s="13">
        <f>F11+I11</f>
        <v>3639600</v>
      </c>
      <c r="F11" s="51">
        <v>3555600</v>
      </c>
      <c r="G11" s="14" t="s">
        <v>15</v>
      </c>
      <c r="H11" s="14" t="s">
        <v>15</v>
      </c>
      <c r="I11" s="13">
        <v>84000</v>
      </c>
      <c r="J11" s="14" t="s">
        <v>15</v>
      </c>
    </row>
    <row r="12" spans="1:10" s="3" customFormat="1" ht="49.5" customHeight="1">
      <c r="A12" s="40" t="s">
        <v>18</v>
      </c>
      <c r="B12" s="12">
        <v>140</v>
      </c>
      <c r="C12" s="12" t="s">
        <v>15</v>
      </c>
      <c r="D12" s="12" t="s">
        <v>19</v>
      </c>
      <c r="E12" s="13">
        <f>I12</f>
        <v>0</v>
      </c>
      <c r="F12" s="14" t="s">
        <v>15</v>
      </c>
      <c r="G12" s="14" t="s">
        <v>15</v>
      </c>
      <c r="H12" s="14" t="s">
        <v>15</v>
      </c>
      <c r="I12" s="13"/>
      <c r="J12" s="14" t="s">
        <v>15</v>
      </c>
    </row>
    <row r="13" spans="1:10" s="3" customFormat="1" ht="25.5" customHeight="1">
      <c r="A13" s="39" t="s">
        <v>20</v>
      </c>
      <c r="B13" s="12">
        <v>150</v>
      </c>
      <c r="C13" s="12" t="s">
        <v>15</v>
      </c>
      <c r="D13" s="12">
        <v>180</v>
      </c>
      <c r="E13" s="13">
        <f>G13+H13</f>
        <v>0</v>
      </c>
      <c r="F13" s="14" t="s">
        <v>15</v>
      </c>
      <c r="G13" s="13">
        <f>G14</f>
        <v>0</v>
      </c>
      <c r="H13" s="13"/>
      <c r="I13" s="14" t="s">
        <v>15</v>
      </c>
      <c r="J13" s="14" t="s">
        <v>15</v>
      </c>
    </row>
    <row r="14" spans="1:10" s="3" customFormat="1" ht="46.5" customHeight="1">
      <c r="A14" s="40" t="s">
        <v>176</v>
      </c>
      <c r="B14" s="12"/>
      <c r="C14" s="12" t="s">
        <v>15</v>
      </c>
      <c r="D14" s="12">
        <v>180</v>
      </c>
      <c r="E14" s="13">
        <f>G14</f>
        <v>0</v>
      </c>
      <c r="F14" s="14"/>
      <c r="G14" s="13"/>
      <c r="H14" s="13"/>
      <c r="I14" s="14"/>
      <c r="J14" s="14"/>
    </row>
    <row r="15" spans="1:10" s="3" customFormat="1" ht="19.5" customHeight="1">
      <c r="A15" s="40" t="s">
        <v>21</v>
      </c>
      <c r="B15" s="12">
        <v>160</v>
      </c>
      <c r="C15" s="12" t="s">
        <v>15</v>
      </c>
      <c r="D15" s="12">
        <v>180</v>
      </c>
      <c r="E15" s="13">
        <f>I15</f>
        <v>0</v>
      </c>
      <c r="F15" s="14" t="s">
        <v>15</v>
      </c>
      <c r="G15" s="14" t="s">
        <v>15</v>
      </c>
      <c r="H15" s="14" t="s">
        <v>15</v>
      </c>
      <c r="I15" s="13"/>
      <c r="J15" s="13"/>
    </row>
    <row r="16" spans="1:10" s="3" customFormat="1" ht="33" customHeight="1">
      <c r="A16" s="40" t="s">
        <v>22</v>
      </c>
      <c r="B16" s="12">
        <v>180</v>
      </c>
      <c r="C16" s="12" t="s">
        <v>15</v>
      </c>
      <c r="D16" s="12">
        <v>170</v>
      </c>
      <c r="E16" s="13">
        <f>I16</f>
        <v>0</v>
      </c>
      <c r="F16" s="14" t="s">
        <v>15</v>
      </c>
      <c r="G16" s="14" t="s">
        <v>15</v>
      </c>
      <c r="H16" s="14" t="s">
        <v>15</v>
      </c>
      <c r="I16" s="13"/>
      <c r="J16" s="14" t="s">
        <v>15</v>
      </c>
    </row>
    <row r="17" spans="1:10" s="3" customFormat="1" ht="32.25" customHeight="1">
      <c r="A17" s="39" t="s">
        <v>23</v>
      </c>
      <c r="B17" s="12">
        <v>200</v>
      </c>
      <c r="C17" s="12" t="s">
        <v>15</v>
      </c>
      <c r="D17" s="12" t="s">
        <v>15</v>
      </c>
      <c r="E17" s="13">
        <f>F17+G17+H17+I17</f>
        <v>3640170</v>
      </c>
      <c r="F17" s="13">
        <f>F18+F23+F26+F31+F32+F33+F44</f>
        <v>3556170</v>
      </c>
      <c r="G17" s="13">
        <f>G18+G23+G26+G31+G32+G33+G44</f>
        <v>0</v>
      </c>
      <c r="H17" s="13">
        <f>H18+H23+H26+H31+H32+H33+H44</f>
        <v>0</v>
      </c>
      <c r="I17" s="13">
        <f>I18+I23+I26+I31+I32+I33+I44</f>
        <v>84000</v>
      </c>
      <c r="J17" s="13">
        <f>J18+J23+J26+J31+J32+J33+J44</f>
        <v>0</v>
      </c>
    </row>
    <row r="18" spans="1:10" s="3" customFormat="1" ht="15">
      <c r="A18" s="40" t="s">
        <v>24</v>
      </c>
      <c r="B18" s="12">
        <v>210</v>
      </c>
      <c r="C18" s="12" t="s">
        <v>177</v>
      </c>
      <c r="D18" s="12" t="s">
        <v>15</v>
      </c>
      <c r="E18" s="13">
        <f aca="true" t="shared" si="0" ref="E18:J18">E20+E21+E22</f>
        <v>3060400</v>
      </c>
      <c r="F18" s="13">
        <f t="shared" si="0"/>
        <v>3060400</v>
      </c>
      <c r="G18" s="13">
        <f t="shared" si="0"/>
        <v>0</v>
      </c>
      <c r="H18" s="13">
        <f t="shared" si="0"/>
        <v>0</v>
      </c>
      <c r="I18" s="13">
        <f t="shared" si="0"/>
        <v>0</v>
      </c>
      <c r="J18" s="13">
        <f t="shared" si="0"/>
        <v>0</v>
      </c>
    </row>
    <row r="19" spans="1:10" s="3" customFormat="1" ht="15">
      <c r="A19" s="40" t="s">
        <v>13</v>
      </c>
      <c r="B19" s="107" t="s">
        <v>15</v>
      </c>
      <c r="C19" s="12" t="s">
        <v>15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2" t="s">
        <v>15</v>
      </c>
      <c r="J19" s="12" t="s">
        <v>15</v>
      </c>
    </row>
    <row r="20" spans="1:10" s="3" customFormat="1" ht="15">
      <c r="A20" s="40" t="s">
        <v>25</v>
      </c>
      <c r="B20" s="108"/>
      <c r="C20" s="12" t="s">
        <v>224</v>
      </c>
      <c r="D20" s="41">
        <v>211</v>
      </c>
      <c r="E20" s="13">
        <f>F20+I20</f>
        <v>2420000</v>
      </c>
      <c r="F20" s="13">
        <v>2420000</v>
      </c>
      <c r="G20" s="13"/>
      <c r="H20" s="13"/>
      <c r="I20" s="13"/>
      <c r="J20" s="13"/>
    </row>
    <row r="21" spans="1:10" s="3" customFormat="1" ht="20.25" customHeight="1">
      <c r="A21" s="40" t="s">
        <v>26</v>
      </c>
      <c r="B21" s="108"/>
      <c r="C21" s="42" t="s">
        <v>223</v>
      </c>
      <c r="D21" s="12">
        <v>213</v>
      </c>
      <c r="E21" s="13">
        <f>F21+I21</f>
        <v>610400</v>
      </c>
      <c r="F21" s="13">
        <v>610400</v>
      </c>
      <c r="G21" s="13"/>
      <c r="H21" s="13"/>
      <c r="I21" s="13"/>
      <c r="J21" s="13"/>
    </row>
    <row r="22" spans="1:10" s="3" customFormat="1" ht="26.25" customHeight="1">
      <c r="A22" s="40" t="s">
        <v>27</v>
      </c>
      <c r="B22" s="109"/>
      <c r="C22" s="12" t="s">
        <v>222</v>
      </c>
      <c r="D22" s="12">
        <v>212</v>
      </c>
      <c r="E22" s="13">
        <f>F22+I22</f>
        <v>30000</v>
      </c>
      <c r="F22" s="13">
        <v>30000</v>
      </c>
      <c r="G22" s="13"/>
      <c r="H22" s="13"/>
      <c r="I22" s="13"/>
      <c r="J22" s="13"/>
    </row>
    <row r="23" spans="1:10" s="3" customFormat="1" ht="35.25" customHeight="1">
      <c r="A23" s="40" t="s">
        <v>31</v>
      </c>
      <c r="B23" s="12">
        <v>220</v>
      </c>
      <c r="C23" s="12" t="s">
        <v>15</v>
      </c>
      <c r="D23" s="12" t="s">
        <v>15</v>
      </c>
      <c r="E23" s="11">
        <f>F23+H23+I23+J23</f>
        <v>0</v>
      </c>
      <c r="F23" s="13">
        <f>F25</f>
        <v>0</v>
      </c>
      <c r="G23" s="13">
        <f>G25</f>
        <v>0</v>
      </c>
      <c r="H23" s="13">
        <f>H25</f>
        <v>0</v>
      </c>
      <c r="I23" s="13">
        <f>I25</f>
        <v>0</v>
      </c>
      <c r="J23" s="13">
        <f>J25</f>
        <v>0</v>
      </c>
    </row>
    <row r="24" spans="1:10" s="3" customFormat="1" ht="15">
      <c r="A24" s="40" t="s">
        <v>32</v>
      </c>
      <c r="B24" s="12" t="s">
        <v>15</v>
      </c>
      <c r="C24" s="12" t="s">
        <v>15</v>
      </c>
      <c r="D24" s="12" t="s">
        <v>15</v>
      </c>
      <c r="E24" s="12" t="s">
        <v>15</v>
      </c>
      <c r="F24" s="12" t="s">
        <v>15</v>
      </c>
      <c r="G24" s="12" t="s">
        <v>15</v>
      </c>
      <c r="H24" s="12" t="s">
        <v>15</v>
      </c>
      <c r="I24" s="12" t="s">
        <v>15</v>
      </c>
      <c r="J24" s="12" t="s">
        <v>15</v>
      </c>
    </row>
    <row r="25" spans="1:10" s="3" customFormat="1" ht="20.25" customHeight="1">
      <c r="A25" s="40" t="s">
        <v>29</v>
      </c>
      <c r="B25" s="43">
        <v>221</v>
      </c>
      <c r="C25" s="12" t="s">
        <v>15</v>
      </c>
      <c r="D25" s="12" t="s">
        <v>15</v>
      </c>
      <c r="E25" s="13">
        <f>F25+G25+H25+I25</f>
        <v>0</v>
      </c>
      <c r="F25" s="13"/>
      <c r="G25" s="13"/>
      <c r="H25" s="13"/>
      <c r="I25" s="13"/>
      <c r="J25" s="13"/>
    </row>
    <row r="26" spans="1:10" s="3" customFormat="1" ht="22.5" customHeight="1">
      <c r="A26" s="40" t="s">
        <v>33</v>
      </c>
      <c r="B26" s="113">
        <v>230</v>
      </c>
      <c r="C26" s="12" t="s">
        <v>178</v>
      </c>
      <c r="D26" s="12" t="s">
        <v>15</v>
      </c>
      <c r="E26" s="13">
        <f>F26+G26+H26+I26</f>
        <v>10500</v>
      </c>
      <c r="F26" s="13">
        <f>F28+F29+F30</f>
        <v>6000</v>
      </c>
      <c r="G26" s="13">
        <f>G28+G29+G30</f>
        <v>0</v>
      </c>
      <c r="H26" s="13">
        <f>H28+H29+H30</f>
        <v>0</v>
      </c>
      <c r="I26" s="13">
        <f>I28+I29+I30</f>
        <v>4500</v>
      </c>
      <c r="J26" s="13">
        <f>J28+J29+J30</f>
        <v>0</v>
      </c>
    </row>
    <row r="27" spans="1:10" s="3" customFormat="1" ht="13.5" customHeight="1">
      <c r="A27" s="40" t="s">
        <v>32</v>
      </c>
      <c r="B27" s="114"/>
      <c r="C27" s="12" t="s">
        <v>15</v>
      </c>
      <c r="D27" s="12" t="s">
        <v>15</v>
      </c>
      <c r="E27" s="13"/>
      <c r="F27" s="13"/>
      <c r="G27" s="13"/>
      <c r="H27" s="13"/>
      <c r="I27" s="13"/>
      <c r="J27" s="13"/>
    </row>
    <row r="28" spans="1:10" s="3" customFormat="1" ht="22.5" customHeight="1">
      <c r="A28" s="40" t="s">
        <v>179</v>
      </c>
      <c r="B28" s="114"/>
      <c r="C28" s="12" t="s">
        <v>221</v>
      </c>
      <c r="D28" s="12">
        <v>291</v>
      </c>
      <c r="E28" s="13">
        <f>F28+I28</f>
        <v>6000</v>
      </c>
      <c r="F28" s="13">
        <v>6000</v>
      </c>
      <c r="G28" s="13"/>
      <c r="H28" s="13"/>
      <c r="I28" s="13"/>
      <c r="J28" s="13"/>
    </row>
    <row r="29" spans="1:10" s="3" customFormat="1" ht="22.5" customHeight="1">
      <c r="A29" s="40" t="s">
        <v>180</v>
      </c>
      <c r="B29" s="114"/>
      <c r="C29" s="12" t="s">
        <v>220</v>
      </c>
      <c r="D29" s="12">
        <v>291</v>
      </c>
      <c r="E29" s="13">
        <f>F29+I29</f>
        <v>4300</v>
      </c>
      <c r="F29" s="13"/>
      <c r="G29" s="13"/>
      <c r="H29" s="13"/>
      <c r="I29" s="13">
        <v>4300</v>
      </c>
      <c r="J29" s="13"/>
    </row>
    <row r="30" spans="1:10" s="3" customFormat="1" ht="20.25" customHeight="1" thickBot="1">
      <c r="A30" s="44" t="s">
        <v>181</v>
      </c>
      <c r="B30" s="115"/>
      <c r="C30" s="12" t="s">
        <v>219</v>
      </c>
      <c r="D30" s="12">
        <v>295</v>
      </c>
      <c r="E30" s="13">
        <f>F30+I30</f>
        <v>200</v>
      </c>
      <c r="F30" s="13"/>
      <c r="G30" s="13"/>
      <c r="H30" s="13"/>
      <c r="I30" s="13">
        <v>200</v>
      </c>
      <c r="J30" s="13"/>
    </row>
    <row r="31" spans="1:10" s="3" customFormat="1" ht="20.25" customHeight="1">
      <c r="A31" s="40" t="s">
        <v>34</v>
      </c>
      <c r="B31" s="12">
        <v>240</v>
      </c>
      <c r="C31" s="12" t="s">
        <v>15</v>
      </c>
      <c r="D31" s="12" t="s">
        <v>15</v>
      </c>
      <c r="E31" s="13">
        <f>F31+G31+H31+I31</f>
        <v>0</v>
      </c>
      <c r="F31" s="13"/>
      <c r="G31" s="13"/>
      <c r="H31" s="13"/>
      <c r="I31" s="13"/>
      <c r="J31" s="13"/>
    </row>
    <row r="32" spans="1:10" s="3" customFormat="1" ht="27" customHeight="1">
      <c r="A32" s="40" t="s">
        <v>35</v>
      </c>
      <c r="B32" s="12">
        <v>250</v>
      </c>
      <c r="C32" s="12" t="s">
        <v>15</v>
      </c>
      <c r="D32" s="12" t="s">
        <v>15</v>
      </c>
      <c r="E32" s="13">
        <f>F32+G32+H32+I32</f>
        <v>0</v>
      </c>
      <c r="F32" s="13"/>
      <c r="G32" s="13"/>
      <c r="H32" s="13"/>
      <c r="I32" s="13"/>
      <c r="J32" s="13"/>
    </row>
    <row r="33" spans="1:10" s="3" customFormat="1" ht="33" customHeight="1">
      <c r="A33" s="40" t="s">
        <v>36</v>
      </c>
      <c r="B33" s="107">
        <v>260</v>
      </c>
      <c r="C33" s="12" t="s">
        <v>182</v>
      </c>
      <c r="D33" s="12" t="s">
        <v>15</v>
      </c>
      <c r="E33" s="13">
        <f>F33+G33+H33+I33</f>
        <v>569270</v>
      </c>
      <c r="F33" s="13">
        <f>F35+F36+F37+F38+F39+F40+F41+F42+F43</f>
        <v>489770</v>
      </c>
      <c r="G33" s="13">
        <f>G35+G36+G37+G38+G39+G40+G41+G42+G43</f>
        <v>0</v>
      </c>
      <c r="H33" s="13">
        <f>H35+H36+H37+H38+H39+H40+H41+H42+H43</f>
        <v>0</v>
      </c>
      <c r="I33" s="13">
        <f>I35+I36+I37+I38+I39+I40+I41+I42+I43</f>
        <v>79500</v>
      </c>
      <c r="J33" s="13"/>
    </row>
    <row r="34" spans="1:10" s="3" customFormat="1" ht="15">
      <c r="A34" s="40" t="s">
        <v>32</v>
      </c>
      <c r="B34" s="108"/>
      <c r="C34" s="12" t="s">
        <v>15</v>
      </c>
      <c r="D34" s="12" t="s">
        <v>15</v>
      </c>
      <c r="E34" s="14" t="s">
        <v>15</v>
      </c>
      <c r="F34" s="14" t="s">
        <v>15</v>
      </c>
      <c r="G34" s="14" t="s">
        <v>15</v>
      </c>
      <c r="H34" s="14" t="s">
        <v>15</v>
      </c>
      <c r="I34" s="14" t="s">
        <v>15</v>
      </c>
      <c r="J34" s="14" t="s">
        <v>15</v>
      </c>
    </row>
    <row r="35" spans="1:10" s="3" customFormat="1" ht="15">
      <c r="A35" s="40" t="s">
        <v>37</v>
      </c>
      <c r="B35" s="108"/>
      <c r="C35" s="12" t="s">
        <v>218</v>
      </c>
      <c r="D35" s="12">
        <v>221</v>
      </c>
      <c r="E35" s="13">
        <f aca="true" t="shared" si="1" ref="E35:E43">F35+I35</f>
        <v>20770</v>
      </c>
      <c r="F35" s="13">
        <v>570</v>
      </c>
      <c r="G35" s="13"/>
      <c r="H35" s="13"/>
      <c r="I35" s="13">
        <v>20200</v>
      </c>
      <c r="J35" s="13"/>
    </row>
    <row r="36" spans="1:10" s="3" customFormat="1" ht="15">
      <c r="A36" s="40" t="s">
        <v>28</v>
      </c>
      <c r="B36" s="108"/>
      <c r="C36" s="12" t="s">
        <v>218</v>
      </c>
      <c r="D36" s="12">
        <v>222</v>
      </c>
      <c r="E36" s="13">
        <f t="shared" si="1"/>
        <v>0</v>
      </c>
      <c r="F36" s="13"/>
      <c r="G36" s="13"/>
      <c r="H36" s="13"/>
      <c r="I36" s="13"/>
      <c r="J36" s="13"/>
    </row>
    <row r="37" spans="1:10" s="3" customFormat="1" ht="15">
      <c r="A37" s="40" t="s">
        <v>38</v>
      </c>
      <c r="B37" s="108"/>
      <c r="C37" s="12" t="s">
        <v>218</v>
      </c>
      <c r="D37" s="12">
        <v>223</v>
      </c>
      <c r="E37" s="13">
        <f t="shared" si="1"/>
        <v>488700</v>
      </c>
      <c r="F37" s="13">
        <v>488700</v>
      </c>
      <c r="G37" s="13"/>
      <c r="H37" s="13"/>
      <c r="I37" s="13"/>
      <c r="J37" s="13"/>
    </row>
    <row r="38" spans="1:10" s="3" customFormat="1" ht="16.5" customHeight="1">
      <c r="A38" s="40" t="s">
        <v>39</v>
      </c>
      <c r="B38" s="108"/>
      <c r="C38" s="12" t="s">
        <v>218</v>
      </c>
      <c r="D38" s="12">
        <v>224</v>
      </c>
      <c r="E38" s="13">
        <f t="shared" si="1"/>
        <v>0</v>
      </c>
      <c r="F38" s="13"/>
      <c r="G38" s="13"/>
      <c r="H38" s="13"/>
      <c r="I38" s="13"/>
      <c r="J38" s="13"/>
    </row>
    <row r="39" spans="1:10" s="3" customFormat="1" ht="17.25" customHeight="1">
      <c r="A39" s="40" t="s">
        <v>40</v>
      </c>
      <c r="B39" s="108"/>
      <c r="C39" s="12" t="s">
        <v>218</v>
      </c>
      <c r="D39" s="12">
        <v>225</v>
      </c>
      <c r="E39" s="13">
        <f t="shared" si="1"/>
        <v>23200</v>
      </c>
      <c r="F39" s="13"/>
      <c r="G39" s="13"/>
      <c r="H39" s="13"/>
      <c r="I39" s="13">
        <v>23200</v>
      </c>
      <c r="J39" s="13"/>
    </row>
    <row r="40" spans="1:10" s="3" customFormat="1" ht="20.25" customHeight="1">
      <c r="A40" s="40" t="s">
        <v>41</v>
      </c>
      <c r="B40" s="108"/>
      <c r="C40" s="12" t="s">
        <v>218</v>
      </c>
      <c r="D40" s="12">
        <v>226</v>
      </c>
      <c r="E40" s="13">
        <f t="shared" si="1"/>
        <v>10500</v>
      </c>
      <c r="F40" s="13">
        <v>500</v>
      </c>
      <c r="G40" s="13"/>
      <c r="H40" s="13"/>
      <c r="I40" s="13">
        <v>10000</v>
      </c>
      <c r="J40" s="13"/>
    </row>
    <row r="41" spans="1:10" s="3" customFormat="1" ht="15">
      <c r="A41" s="40" t="s">
        <v>30</v>
      </c>
      <c r="B41" s="108"/>
      <c r="C41" s="12" t="s">
        <v>218</v>
      </c>
      <c r="D41" s="12">
        <v>290</v>
      </c>
      <c r="E41" s="13">
        <f t="shared" si="1"/>
        <v>0</v>
      </c>
      <c r="F41" s="13"/>
      <c r="G41" s="13"/>
      <c r="H41" s="13"/>
      <c r="I41" s="13"/>
      <c r="J41" s="13"/>
    </row>
    <row r="42" spans="1:10" s="3" customFormat="1" ht="24" customHeight="1">
      <c r="A42" s="40" t="s">
        <v>42</v>
      </c>
      <c r="B42" s="108"/>
      <c r="C42" s="12" t="s">
        <v>218</v>
      </c>
      <c r="D42" s="12">
        <v>310</v>
      </c>
      <c r="E42" s="13">
        <f t="shared" si="1"/>
        <v>0</v>
      </c>
      <c r="F42" s="13"/>
      <c r="G42" s="13"/>
      <c r="H42" s="13"/>
      <c r="I42" s="13"/>
      <c r="J42" s="13"/>
    </row>
    <row r="43" spans="1:10" s="3" customFormat="1" ht="17.25" customHeight="1">
      <c r="A43" s="40" t="s">
        <v>43</v>
      </c>
      <c r="B43" s="109"/>
      <c r="C43" s="12" t="s">
        <v>218</v>
      </c>
      <c r="D43" s="12">
        <v>340</v>
      </c>
      <c r="E43" s="13">
        <f t="shared" si="1"/>
        <v>26100</v>
      </c>
      <c r="F43" s="13"/>
      <c r="G43" s="13"/>
      <c r="H43" s="13"/>
      <c r="I43" s="13">
        <v>26100</v>
      </c>
      <c r="J43" s="13"/>
    </row>
    <row r="44" spans="1:10" s="3" customFormat="1" ht="30" customHeight="1">
      <c r="A44" s="40" t="s">
        <v>44</v>
      </c>
      <c r="B44" s="12">
        <v>300</v>
      </c>
      <c r="C44" s="12" t="s">
        <v>15</v>
      </c>
      <c r="D44" s="12" t="s">
        <v>15</v>
      </c>
      <c r="E44" s="13"/>
      <c r="F44" s="13"/>
      <c r="G44" s="13"/>
      <c r="H44" s="13"/>
      <c r="I44" s="13"/>
      <c r="J44" s="13"/>
    </row>
    <row r="45" spans="1:10" s="3" customFormat="1" ht="15">
      <c r="A45" s="40" t="s">
        <v>45</v>
      </c>
      <c r="B45" s="12" t="s">
        <v>15</v>
      </c>
      <c r="C45" s="12" t="s">
        <v>15</v>
      </c>
      <c r="D45" s="12" t="s">
        <v>15</v>
      </c>
      <c r="E45" s="14" t="s">
        <v>15</v>
      </c>
      <c r="F45" s="14" t="s">
        <v>15</v>
      </c>
      <c r="G45" s="14" t="s">
        <v>15</v>
      </c>
      <c r="H45" s="14" t="s">
        <v>15</v>
      </c>
      <c r="I45" s="14" t="s">
        <v>15</v>
      </c>
      <c r="J45" s="14" t="s">
        <v>15</v>
      </c>
    </row>
    <row r="46" spans="1:10" s="3" customFormat="1" ht="18.75" customHeight="1">
      <c r="A46" s="40" t="s">
        <v>46</v>
      </c>
      <c r="B46" s="12">
        <v>310</v>
      </c>
      <c r="C46" s="12" t="s">
        <v>15</v>
      </c>
      <c r="D46" s="12">
        <v>510</v>
      </c>
      <c r="E46" s="13"/>
      <c r="F46" s="13"/>
      <c r="G46" s="13"/>
      <c r="H46" s="13"/>
      <c r="I46" s="13"/>
      <c r="J46" s="13"/>
    </row>
    <row r="47" spans="1:10" s="3" customFormat="1" ht="19.5" customHeight="1">
      <c r="A47" s="40" t="s">
        <v>47</v>
      </c>
      <c r="B47" s="12">
        <v>320</v>
      </c>
      <c r="C47" s="12" t="s">
        <v>15</v>
      </c>
      <c r="D47" s="11"/>
      <c r="E47" s="13"/>
      <c r="F47" s="13"/>
      <c r="G47" s="13"/>
      <c r="H47" s="13"/>
      <c r="I47" s="13"/>
      <c r="J47" s="13"/>
    </row>
    <row r="48" spans="1:10" s="3" customFormat="1" ht="17.25" customHeight="1">
      <c r="A48" s="40" t="s">
        <v>48</v>
      </c>
      <c r="B48" s="12">
        <v>400</v>
      </c>
      <c r="C48" s="12" t="s">
        <v>15</v>
      </c>
      <c r="D48" s="12" t="s">
        <v>15</v>
      </c>
      <c r="E48" s="13"/>
      <c r="F48" s="13"/>
      <c r="G48" s="13"/>
      <c r="H48" s="13"/>
      <c r="I48" s="13"/>
      <c r="J48" s="13"/>
    </row>
    <row r="49" spans="1:10" s="3" customFormat="1" ht="15">
      <c r="A49" s="40" t="s">
        <v>32</v>
      </c>
      <c r="B49" s="12" t="s">
        <v>15</v>
      </c>
      <c r="C49" s="12" t="s">
        <v>15</v>
      </c>
      <c r="D49" s="12" t="s">
        <v>15</v>
      </c>
      <c r="E49" s="14" t="s">
        <v>15</v>
      </c>
      <c r="F49" s="14" t="s">
        <v>15</v>
      </c>
      <c r="G49" s="14" t="s">
        <v>15</v>
      </c>
      <c r="H49" s="14" t="s">
        <v>15</v>
      </c>
      <c r="I49" s="14" t="s">
        <v>15</v>
      </c>
      <c r="J49" s="14" t="s">
        <v>15</v>
      </c>
    </row>
    <row r="50" spans="1:10" s="3" customFormat="1" ht="21" customHeight="1">
      <c r="A50" s="40" t="s">
        <v>49</v>
      </c>
      <c r="B50" s="12">
        <v>410</v>
      </c>
      <c r="C50" s="12" t="s">
        <v>15</v>
      </c>
      <c r="D50" s="12">
        <v>610</v>
      </c>
      <c r="E50" s="13"/>
      <c r="F50" s="13"/>
      <c r="G50" s="13"/>
      <c r="H50" s="13"/>
      <c r="I50" s="13"/>
      <c r="J50" s="13"/>
    </row>
    <row r="51" spans="1:10" s="3" customFormat="1" ht="15">
      <c r="A51" s="40" t="s">
        <v>50</v>
      </c>
      <c r="B51" s="12">
        <v>420</v>
      </c>
      <c r="C51" s="12" t="s">
        <v>15</v>
      </c>
      <c r="D51" s="11"/>
      <c r="E51" s="13"/>
      <c r="F51" s="13"/>
      <c r="G51" s="13"/>
      <c r="H51" s="13"/>
      <c r="I51" s="13"/>
      <c r="J51" s="13"/>
    </row>
    <row r="52" spans="1:10" s="3" customFormat="1" ht="22.5" customHeight="1">
      <c r="A52" s="40" t="s">
        <v>51</v>
      </c>
      <c r="B52" s="12">
        <v>500</v>
      </c>
      <c r="C52" s="12" t="s">
        <v>15</v>
      </c>
      <c r="D52" s="12" t="s">
        <v>15</v>
      </c>
      <c r="E52" s="13">
        <f>F52+G52+H52+I52</f>
        <v>570</v>
      </c>
      <c r="F52" s="13">
        <v>570</v>
      </c>
      <c r="G52" s="13">
        <v>0</v>
      </c>
      <c r="H52" s="13">
        <v>0</v>
      </c>
      <c r="I52" s="13">
        <v>0</v>
      </c>
      <c r="J52" s="13">
        <v>0</v>
      </c>
    </row>
    <row r="53" spans="1:10" s="3" customFormat="1" ht="18.75" customHeight="1">
      <c r="A53" s="40" t="s">
        <v>52</v>
      </c>
      <c r="B53" s="12">
        <v>600</v>
      </c>
      <c r="C53" s="12" t="s">
        <v>15</v>
      </c>
      <c r="D53" s="12" t="s">
        <v>15</v>
      </c>
      <c r="E53" s="13">
        <f>F53+G53+H53+I53</f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</row>
    <row r="54" spans="1:10" s="3" customFormat="1" ht="15">
      <c r="A54" s="15"/>
      <c r="B54" s="10"/>
      <c r="C54" s="10"/>
      <c r="D54" s="10"/>
      <c r="E54" s="16"/>
      <c r="F54" s="16"/>
      <c r="G54" s="16"/>
      <c r="H54" s="16"/>
      <c r="I54" s="16"/>
      <c r="J54" s="16"/>
    </row>
    <row r="55" s="3" customFormat="1" ht="15"/>
  </sheetData>
  <sheetProtection/>
  <mergeCells count="17">
    <mergeCell ref="B33:B43"/>
    <mergeCell ref="F5:F6"/>
    <mergeCell ref="G5:G6"/>
    <mergeCell ref="H5:H6"/>
    <mergeCell ref="D4:D6"/>
    <mergeCell ref="E4:E6"/>
    <mergeCell ref="F4:J4"/>
    <mergeCell ref="I5:J5"/>
    <mergeCell ref="B19:B22"/>
    <mergeCell ref="B26:B30"/>
    <mergeCell ref="A1:J1"/>
    <mergeCell ref="A2:J2"/>
    <mergeCell ref="A3:A6"/>
    <mergeCell ref="B3:B6"/>
    <mergeCell ref="C3:D3"/>
    <mergeCell ref="E3:J3"/>
    <mergeCell ref="C4:C6"/>
  </mergeCells>
  <hyperlinks>
    <hyperlink ref="D4" r:id="rId1" display="consultantplus://offline/ref=104A2EC75A0BB4429090ACAD6616D0C21473967A5C845FFC5382F8351F9673DFB941B2F056DC6808vBY7J"/>
  </hyperlinks>
  <printOptions/>
  <pageMargins left="0.7874015748031497" right="0" top="0.3937007874015748" bottom="0.3937007874015748" header="0.5118110236220472" footer="0.5118110236220472"/>
  <pageSetup horizontalDpi="600" verticalDpi="600" orientation="landscape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SheetLayoutView="100" zoomScalePageLayoutView="0" workbookViewId="0" topLeftCell="A25">
      <selection activeCell="C25" sqref="C25"/>
    </sheetView>
  </sheetViews>
  <sheetFormatPr defaultColWidth="11.7109375" defaultRowHeight="12.75"/>
  <cols>
    <col min="1" max="1" width="54.28125" style="38" customWidth="1"/>
    <col min="2" max="2" width="11.7109375" style="38" customWidth="1"/>
    <col min="3" max="3" width="22.28125" style="38" customWidth="1"/>
    <col min="4" max="4" width="13.140625" style="38" customWidth="1"/>
    <col min="5" max="5" width="13.28125" style="38" customWidth="1"/>
    <col min="6" max="6" width="13.421875" style="38" customWidth="1"/>
    <col min="7" max="7" width="11.7109375" style="38" customWidth="1"/>
    <col min="8" max="8" width="10.421875" style="38" customWidth="1"/>
    <col min="9" max="16384" width="11.7109375" style="38" customWidth="1"/>
  </cols>
  <sheetData>
    <row r="1" spans="1:10" s="3" customFormat="1" ht="15">
      <c r="A1" s="104" t="s">
        <v>183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3" customFormat="1" ht="15">
      <c r="A2" s="104" t="s">
        <v>175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s="3" customFormat="1" ht="15">
      <c r="A3" s="105" t="s">
        <v>0</v>
      </c>
      <c r="B3" s="105" t="s">
        <v>1</v>
      </c>
      <c r="C3" s="106" t="s">
        <v>2</v>
      </c>
      <c r="D3" s="106"/>
      <c r="E3" s="105" t="s">
        <v>12</v>
      </c>
      <c r="F3" s="105"/>
      <c r="G3" s="105"/>
      <c r="H3" s="105"/>
      <c r="I3" s="105"/>
      <c r="J3" s="105"/>
    </row>
    <row r="4" spans="1:10" s="3" customFormat="1" ht="15">
      <c r="A4" s="105"/>
      <c r="B4" s="105"/>
      <c r="C4" s="105" t="s">
        <v>3</v>
      </c>
      <c r="D4" s="110" t="s">
        <v>4</v>
      </c>
      <c r="E4" s="111" t="s">
        <v>5</v>
      </c>
      <c r="F4" s="112" t="s">
        <v>13</v>
      </c>
      <c r="G4" s="112"/>
      <c r="H4" s="112"/>
      <c r="I4" s="112"/>
      <c r="J4" s="112"/>
    </row>
    <row r="5" spans="1:10" s="3" customFormat="1" ht="15">
      <c r="A5" s="105"/>
      <c r="B5" s="105"/>
      <c r="C5" s="105"/>
      <c r="D5" s="110"/>
      <c r="E5" s="111"/>
      <c r="F5" s="106" t="s">
        <v>6</v>
      </c>
      <c r="G5" s="106" t="s">
        <v>7</v>
      </c>
      <c r="H5" s="106" t="s">
        <v>8</v>
      </c>
      <c r="I5" s="106" t="s">
        <v>9</v>
      </c>
      <c r="J5" s="106"/>
    </row>
    <row r="6" spans="1:10" s="3" customFormat="1" ht="30">
      <c r="A6" s="105"/>
      <c r="B6" s="105"/>
      <c r="C6" s="105"/>
      <c r="D6" s="110"/>
      <c r="E6" s="111"/>
      <c r="F6" s="106"/>
      <c r="G6" s="106"/>
      <c r="H6" s="106"/>
      <c r="I6" s="10" t="s">
        <v>10</v>
      </c>
      <c r="J6" s="11" t="s">
        <v>11</v>
      </c>
    </row>
    <row r="7" spans="1:10" s="3" customFormat="1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0" s="3" customFormat="1" ht="24.75" customHeight="1">
      <c r="A8" s="39" t="s">
        <v>14</v>
      </c>
      <c r="B8" s="12">
        <v>100</v>
      </c>
      <c r="C8" s="12" t="s">
        <v>15</v>
      </c>
      <c r="D8" s="12" t="s">
        <v>15</v>
      </c>
      <c r="E8" s="13">
        <f>F8+G8+H8+I8</f>
        <v>3448900</v>
      </c>
      <c r="F8" s="51">
        <f>F10</f>
        <v>3360900</v>
      </c>
      <c r="G8" s="13"/>
      <c r="H8" s="13">
        <f>H13</f>
        <v>0</v>
      </c>
      <c r="I8" s="13">
        <f>I10</f>
        <v>88000</v>
      </c>
      <c r="J8" s="13">
        <f>J10+J15</f>
        <v>0</v>
      </c>
    </row>
    <row r="9" spans="1:10" s="3" customFormat="1" ht="21.75" customHeight="1">
      <c r="A9" s="40" t="s">
        <v>16</v>
      </c>
      <c r="B9" s="12">
        <v>110</v>
      </c>
      <c r="C9" s="12" t="s">
        <v>15</v>
      </c>
      <c r="D9" s="12">
        <v>120</v>
      </c>
      <c r="E9" s="13"/>
      <c r="F9" s="51"/>
      <c r="G9" s="14" t="s">
        <v>15</v>
      </c>
      <c r="H9" s="14" t="s">
        <v>15</v>
      </c>
      <c r="I9" s="13"/>
      <c r="J9" s="14" t="s">
        <v>15</v>
      </c>
    </row>
    <row r="10" spans="1:10" s="3" customFormat="1" ht="18" customHeight="1">
      <c r="A10" s="40" t="s">
        <v>17</v>
      </c>
      <c r="B10" s="12">
        <v>120</v>
      </c>
      <c r="C10" s="12" t="s">
        <v>15</v>
      </c>
      <c r="D10" s="12">
        <v>130</v>
      </c>
      <c r="E10" s="13">
        <f>E11</f>
        <v>3448900</v>
      </c>
      <c r="F10" s="51">
        <f>F11</f>
        <v>3360900</v>
      </c>
      <c r="G10" s="14" t="s">
        <v>15</v>
      </c>
      <c r="H10" s="14" t="s">
        <v>15</v>
      </c>
      <c r="I10" s="13">
        <f>I11</f>
        <v>88000</v>
      </c>
      <c r="J10" s="13">
        <v>0</v>
      </c>
    </row>
    <row r="11" spans="1:10" s="3" customFormat="1" ht="35.25" customHeight="1">
      <c r="A11" s="40" t="s">
        <v>191</v>
      </c>
      <c r="B11" s="12">
        <v>130</v>
      </c>
      <c r="C11" s="12" t="s">
        <v>15</v>
      </c>
      <c r="D11" s="12">
        <v>130</v>
      </c>
      <c r="E11" s="52">
        <f>F11+I11</f>
        <v>3448900</v>
      </c>
      <c r="F11" s="53">
        <v>3360900</v>
      </c>
      <c r="G11" s="14" t="s">
        <v>15</v>
      </c>
      <c r="H11" s="14" t="s">
        <v>15</v>
      </c>
      <c r="I11" s="13">
        <v>88000</v>
      </c>
      <c r="J11" s="14"/>
    </row>
    <row r="12" spans="1:10" s="3" customFormat="1" ht="49.5" customHeight="1">
      <c r="A12" s="40" t="s">
        <v>18</v>
      </c>
      <c r="B12" s="12">
        <v>140</v>
      </c>
      <c r="C12" s="12" t="s">
        <v>15</v>
      </c>
      <c r="D12" s="12" t="s">
        <v>19</v>
      </c>
      <c r="E12" s="13">
        <f>I12</f>
        <v>0</v>
      </c>
      <c r="F12" s="14" t="s">
        <v>15</v>
      </c>
      <c r="G12" s="14" t="s">
        <v>15</v>
      </c>
      <c r="H12" s="14" t="s">
        <v>15</v>
      </c>
      <c r="I12" s="13"/>
      <c r="J12" s="14" t="s">
        <v>15</v>
      </c>
    </row>
    <row r="13" spans="1:10" s="3" customFormat="1" ht="25.5" customHeight="1">
      <c r="A13" s="39" t="s">
        <v>20</v>
      </c>
      <c r="B13" s="12">
        <v>150</v>
      </c>
      <c r="C13" s="12" t="s">
        <v>15</v>
      </c>
      <c r="D13" s="12">
        <v>180</v>
      </c>
      <c r="E13" s="13">
        <f>G13+H13</f>
        <v>0</v>
      </c>
      <c r="F13" s="14" t="s">
        <v>15</v>
      </c>
      <c r="G13" s="13">
        <f>G14</f>
        <v>0</v>
      </c>
      <c r="H13" s="13"/>
      <c r="I13" s="14" t="s">
        <v>15</v>
      </c>
      <c r="J13" s="14" t="s">
        <v>15</v>
      </c>
    </row>
    <row r="14" spans="1:10" s="3" customFormat="1" ht="18.75" customHeight="1">
      <c r="A14" s="40"/>
      <c r="B14" s="12"/>
      <c r="C14" s="12" t="s">
        <v>15</v>
      </c>
      <c r="D14" s="12">
        <v>180</v>
      </c>
      <c r="E14" s="13">
        <f>G14</f>
        <v>0</v>
      </c>
      <c r="F14" s="14"/>
      <c r="G14" s="13"/>
      <c r="H14" s="13"/>
      <c r="I14" s="14"/>
      <c r="J14" s="14"/>
    </row>
    <row r="15" spans="1:10" s="3" customFormat="1" ht="19.5" customHeight="1">
      <c r="A15" s="40" t="s">
        <v>21</v>
      </c>
      <c r="B15" s="12">
        <v>160</v>
      </c>
      <c r="C15" s="12" t="s">
        <v>15</v>
      </c>
      <c r="D15" s="12">
        <v>180</v>
      </c>
      <c r="E15" s="13">
        <f>I15</f>
        <v>0</v>
      </c>
      <c r="F15" s="14" t="s">
        <v>15</v>
      </c>
      <c r="G15" s="14" t="s">
        <v>15</v>
      </c>
      <c r="H15" s="14" t="s">
        <v>15</v>
      </c>
      <c r="I15" s="13"/>
      <c r="J15" s="13"/>
    </row>
    <row r="16" spans="1:10" s="3" customFormat="1" ht="33" customHeight="1">
      <c r="A16" s="40" t="s">
        <v>22</v>
      </c>
      <c r="B16" s="12">
        <v>180</v>
      </c>
      <c r="C16" s="12" t="s">
        <v>15</v>
      </c>
      <c r="D16" s="12">
        <v>170</v>
      </c>
      <c r="E16" s="13">
        <f>I16</f>
        <v>0</v>
      </c>
      <c r="F16" s="14" t="s">
        <v>15</v>
      </c>
      <c r="G16" s="14" t="s">
        <v>15</v>
      </c>
      <c r="H16" s="14" t="s">
        <v>15</v>
      </c>
      <c r="I16" s="13"/>
      <c r="J16" s="14" t="s">
        <v>15</v>
      </c>
    </row>
    <row r="17" spans="1:10" s="3" customFormat="1" ht="32.25" customHeight="1">
      <c r="A17" s="39" t="s">
        <v>23</v>
      </c>
      <c r="B17" s="12">
        <v>200</v>
      </c>
      <c r="C17" s="12" t="s">
        <v>15</v>
      </c>
      <c r="D17" s="12" t="s">
        <v>15</v>
      </c>
      <c r="E17" s="13">
        <f>F17+G17+H17+I17</f>
        <v>3448900</v>
      </c>
      <c r="F17" s="13">
        <f>F18+F23+F26+F31+F32+F33+F44</f>
        <v>3360900</v>
      </c>
      <c r="G17" s="13">
        <f>G18+G23+G26+G31+G32+G33+G44</f>
        <v>0</v>
      </c>
      <c r="H17" s="13">
        <f>H18+H23+H26+H31+H32+H33+H44</f>
        <v>0</v>
      </c>
      <c r="I17" s="13">
        <f>I18+I23+I26+I31+I32+I33+I44</f>
        <v>88000</v>
      </c>
      <c r="J17" s="13">
        <f>J18+J23+J26+J31+J32+J33+J44</f>
        <v>0</v>
      </c>
    </row>
    <row r="18" spans="1:10" s="3" customFormat="1" ht="15">
      <c r="A18" s="40" t="s">
        <v>24</v>
      </c>
      <c r="B18" s="12">
        <v>210</v>
      </c>
      <c r="C18" s="12" t="s">
        <v>177</v>
      </c>
      <c r="D18" s="12" t="s">
        <v>15</v>
      </c>
      <c r="E18" s="13">
        <f aca="true" t="shared" si="0" ref="E18:J18">E20+E21+E22</f>
        <v>2700900</v>
      </c>
      <c r="F18" s="13">
        <f t="shared" si="0"/>
        <v>2700900</v>
      </c>
      <c r="G18" s="13">
        <f t="shared" si="0"/>
        <v>0</v>
      </c>
      <c r="H18" s="13">
        <f t="shared" si="0"/>
        <v>0</v>
      </c>
      <c r="I18" s="13">
        <f t="shared" si="0"/>
        <v>0</v>
      </c>
      <c r="J18" s="13">
        <f t="shared" si="0"/>
        <v>0</v>
      </c>
    </row>
    <row r="19" spans="1:10" s="3" customFormat="1" ht="15">
      <c r="A19" s="40" t="s">
        <v>13</v>
      </c>
      <c r="B19" s="107" t="s">
        <v>15</v>
      </c>
      <c r="C19" s="12" t="s">
        <v>15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2" t="s">
        <v>15</v>
      </c>
      <c r="J19" s="12" t="s">
        <v>15</v>
      </c>
    </row>
    <row r="20" spans="1:10" s="3" customFormat="1" ht="15">
      <c r="A20" s="40" t="s">
        <v>25</v>
      </c>
      <c r="B20" s="108"/>
      <c r="C20" s="12" t="s">
        <v>224</v>
      </c>
      <c r="D20" s="41">
        <v>211</v>
      </c>
      <c r="E20" s="13">
        <f aca="true" t="shared" si="1" ref="E20:E43">F20+G20+H20+I20</f>
        <v>2074500</v>
      </c>
      <c r="F20" s="13">
        <v>2074500</v>
      </c>
      <c r="G20" s="13"/>
      <c r="H20" s="13"/>
      <c r="I20" s="13"/>
      <c r="J20" s="13"/>
    </row>
    <row r="21" spans="1:10" s="3" customFormat="1" ht="20.25" customHeight="1">
      <c r="A21" s="40" t="s">
        <v>26</v>
      </c>
      <c r="B21" s="108"/>
      <c r="C21" s="42" t="s">
        <v>223</v>
      </c>
      <c r="D21" s="12">
        <v>213</v>
      </c>
      <c r="E21" s="13">
        <f t="shared" si="1"/>
        <v>626400</v>
      </c>
      <c r="F21" s="13">
        <v>626400</v>
      </c>
      <c r="G21" s="13"/>
      <c r="H21" s="13"/>
      <c r="I21" s="13"/>
      <c r="J21" s="13"/>
    </row>
    <row r="22" spans="1:10" s="3" customFormat="1" ht="26.25" customHeight="1">
      <c r="A22" s="40" t="s">
        <v>27</v>
      </c>
      <c r="B22" s="109"/>
      <c r="C22" s="12" t="s">
        <v>222</v>
      </c>
      <c r="D22" s="12">
        <v>212</v>
      </c>
      <c r="E22" s="13">
        <f t="shared" si="1"/>
        <v>0</v>
      </c>
      <c r="F22" s="13"/>
      <c r="G22" s="13"/>
      <c r="H22" s="13"/>
      <c r="I22" s="13"/>
      <c r="J22" s="13"/>
    </row>
    <row r="23" spans="1:10" s="3" customFormat="1" ht="35.25" customHeight="1">
      <c r="A23" s="40" t="s">
        <v>31</v>
      </c>
      <c r="B23" s="12">
        <v>220</v>
      </c>
      <c r="C23" s="12" t="s">
        <v>15</v>
      </c>
      <c r="D23" s="12" t="s">
        <v>15</v>
      </c>
      <c r="E23" s="11">
        <f>F23+H23+I23+J23</f>
        <v>0</v>
      </c>
      <c r="F23" s="13">
        <f>F25</f>
        <v>0</v>
      </c>
      <c r="G23" s="13">
        <f>G25</f>
        <v>0</v>
      </c>
      <c r="H23" s="13">
        <f>H25</f>
        <v>0</v>
      </c>
      <c r="I23" s="13">
        <f>I25</f>
        <v>0</v>
      </c>
      <c r="J23" s="13">
        <f>J25</f>
        <v>0</v>
      </c>
    </row>
    <row r="24" spans="1:10" s="3" customFormat="1" ht="15">
      <c r="A24" s="40" t="s">
        <v>32</v>
      </c>
      <c r="B24" s="12" t="s">
        <v>15</v>
      </c>
      <c r="C24" s="12" t="s">
        <v>15</v>
      </c>
      <c r="D24" s="12" t="s">
        <v>15</v>
      </c>
      <c r="E24" s="12" t="s">
        <v>15</v>
      </c>
      <c r="F24" s="12" t="s">
        <v>15</v>
      </c>
      <c r="G24" s="12" t="s">
        <v>15</v>
      </c>
      <c r="H24" s="12" t="s">
        <v>15</v>
      </c>
      <c r="I24" s="12" t="s">
        <v>15</v>
      </c>
      <c r="J24" s="12" t="s">
        <v>15</v>
      </c>
    </row>
    <row r="25" spans="1:10" s="3" customFormat="1" ht="20.25" customHeight="1">
      <c r="A25" s="40" t="s">
        <v>29</v>
      </c>
      <c r="B25" s="43">
        <v>221</v>
      </c>
      <c r="C25" s="12" t="s">
        <v>15</v>
      </c>
      <c r="D25" s="12" t="s">
        <v>15</v>
      </c>
      <c r="E25" s="13">
        <f t="shared" si="1"/>
        <v>0</v>
      </c>
      <c r="F25" s="13"/>
      <c r="G25" s="13"/>
      <c r="H25" s="13"/>
      <c r="I25" s="13"/>
      <c r="J25" s="13"/>
    </row>
    <row r="26" spans="1:10" s="3" customFormat="1" ht="22.5" customHeight="1">
      <c r="A26" s="40" t="s">
        <v>33</v>
      </c>
      <c r="B26" s="113">
        <v>230</v>
      </c>
      <c r="C26" s="12" t="s">
        <v>178</v>
      </c>
      <c r="D26" s="12" t="s">
        <v>15</v>
      </c>
      <c r="E26" s="13">
        <f t="shared" si="1"/>
        <v>6000</v>
      </c>
      <c r="F26" s="13">
        <f>F28+F29+F30</f>
        <v>6000</v>
      </c>
      <c r="G26" s="13">
        <f>G28+G29+G30</f>
        <v>0</v>
      </c>
      <c r="H26" s="13">
        <f>H28+H29+H30</f>
        <v>0</v>
      </c>
      <c r="I26" s="13">
        <f>I28+I29+I30</f>
        <v>0</v>
      </c>
      <c r="J26" s="13">
        <f>J28+J29+J30</f>
        <v>0</v>
      </c>
    </row>
    <row r="27" spans="1:10" s="3" customFormat="1" ht="13.5" customHeight="1">
      <c r="A27" s="40" t="s">
        <v>32</v>
      </c>
      <c r="B27" s="114"/>
      <c r="C27" s="12" t="s">
        <v>15</v>
      </c>
      <c r="D27" s="12" t="s">
        <v>15</v>
      </c>
      <c r="E27" s="13"/>
      <c r="F27" s="13"/>
      <c r="G27" s="13"/>
      <c r="H27" s="13"/>
      <c r="I27" s="13"/>
      <c r="J27" s="13"/>
    </row>
    <row r="28" spans="1:10" s="3" customFormat="1" ht="22.5" customHeight="1">
      <c r="A28" s="40" t="s">
        <v>179</v>
      </c>
      <c r="B28" s="114"/>
      <c r="C28" s="12" t="s">
        <v>221</v>
      </c>
      <c r="D28" s="12">
        <v>290</v>
      </c>
      <c r="E28" s="13">
        <f>F28</f>
        <v>6000</v>
      </c>
      <c r="F28" s="13">
        <v>6000</v>
      </c>
      <c r="G28" s="13"/>
      <c r="H28" s="13"/>
      <c r="I28" s="13"/>
      <c r="J28" s="13"/>
    </row>
    <row r="29" spans="1:10" s="3" customFormat="1" ht="22.5" customHeight="1">
      <c r="A29" s="40" t="s">
        <v>180</v>
      </c>
      <c r="B29" s="114"/>
      <c r="C29" s="12" t="s">
        <v>220</v>
      </c>
      <c r="D29" s="12">
        <v>290</v>
      </c>
      <c r="E29" s="13">
        <f>F29</f>
        <v>0</v>
      </c>
      <c r="F29" s="13"/>
      <c r="G29" s="13"/>
      <c r="H29" s="13"/>
      <c r="I29" s="13"/>
      <c r="J29" s="13"/>
    </row>
    <row r="30" spans="1:10" s="3" customFormat="1" ht="20.25" customHeight="1" thickBot="1">
      <c r="A30" s="44" t="s">
        <v>181</v>
      </c>
      <c r="B30" s="115"/>
      <c r="C30" s="12" t="s">
        <v>219</v>
      </c>
      <c r="D30" s="12">
        <v>290</v>
      </c>
      <c r="E30" s="13">
        <f>F30</f>
        <v>0</v>
      </c>
      <c r="F30" s="13"/>
      <c r="G30" s="13"/>
      <c r="H30" s="13"/>
      <c r="I30" s="13"/>
      <c r="J30" s="13"/>
    </row>
    <row r="31" spans="1:10" s="3" customFormat="1" ht="20.25" customHeight="1">
      <c r="A31" s="40" t="s">
        <v>34</v>
      </c>
      <c r="B31" s="12">
        <v>240</v>
      </c>
      <c r="C31" s="12" t="s">
        <v>15</v>
      </c>
      <c r="D31" s="12" t="s">
        <v>15</v>
      </c>
      <c r="E31" s="13">
        <f t="shared" si="1"/>
        <v>0</v>
      </c>
      <c r="F31" s="13"/>
      <c r="G31" s="13"/>
      <c r="H31" s="13"/>
      <c r="I31" s="13"/>
      <c r="J31" s="13"/>
    </row>
    <row r="32" spans="1:10" s="3" customFormat="1" ht="27" customHeight="1">
      <c r="A32" s="40" t="s">
        <v>35</v>
      </c>
      <c r="B32" s="12">
        <v>250</v>
      </c>
      <c r="C32" s="12" t="s">
        <v>15</v>
      </c>
      <c r="D32" s="12" t="s">
        <v>15</v>
      </c>
      <c r="E32" s="13">
        <f t="shared" si="1"/>
        <v>0</v>
      </c>
      <c r="F32" s="13"/>
      <c r="G32" s="13"/>
      <c r="H32" s="13"/>
      <c r="I32" s="13"/>
      <c r="J32" s="13"/>
    </row>
    <row r="33" spans="1:10" s="3" customFormat="1" ht="33" customHeight="1">
      <c r="A33" s="40" t="s">
        <v>36</v>
      </c>
      <c r="B33" s="107">
        <v>260</v>
      </c>
      <c r="C33" s="12" t="s">
        <v>182</v>
      </c>
      <c r="D33" s="12" t="s">
        <v>15</v>
      </c>
      <c r="E33" s="13">
        <f t="shared" si="1"/>
        <v>742000</v>
      </c>
      <c r="F33" s="13">
        <f>F35+F36+F37+F38+F39+F40+F41+F42+F43</f>
        <v>654000</v>
      </c>
      <c r="G33" s="13">
        <f>G35+G36+G37+G38+G39+G40+G41+G42+G43</f>
        <v>0</v>
      </c>
      <c r="H33" s="13">
        <f>H35+H36+H37+H38+H39+H40+H41+H42+H43</f>
        <v>0</v>
      </c>
      <c r="I33" s="13">
        <f>I35+I36+I37+I38+I39+I40+I41+I42+I43</f>
        <v>88000</v>
      </c>
      <c r="J33" s="13"/>
    </row>
    <row r="34" spans="1:10" s="3" customFormat="1" ht="15">
      <c r="A34" s="40" t="s">
        <v>32</v>
      </c>
      <c r="B34" s="108"/>
      <c r="C34" s="12" t="s">
        <v>15</v>
      </c>
      <c r="D34" s="12" t="s">
        <v>15</v>
      </c>
      <c r="E34" s="14" t="s">
        <v>15</v>
      </c>
      <c r="F34" s="14" t="s">
        <v>15</v>
      </c>
      <c r="G34" s="14" t="s">
        <v>15</v>
      </c>
      <c r="H34" s="14" t="s">
        <v>15</v>
      </c>
      <c r="I34" s="14" t="s">
        <v>15</v>
      </c>
      <c r="J34" s="14" t="s">
        <v>15</v>
      </c>
    </row>
    <row r="35" spans="1:10" s="3" customFormat="1" ht="15">
      <c r="A35" s="40" t="s">
        <v>37</v>
      </c>
      <c r="B35" s="108"/>
      <c r="C35" s="12" t="s">
        <v>218</v>
      </c>
      <c r="D35" s="12">
        <v>221</v>
      </c>
      <c r="E35" s="13">
        <f t="shared" si="1"/>
        <v>0</v>
      </c>
      <c r="F35" s="13"/>
      <c r="G35" s="13"/>
      <c r="H35" s="13"/>
      <c r="I35" s="13"/>
      <c r="J35" s="13"/>
    </row>
    <row r="36" spans="1:10" s="3" customFormat="1" ht="15">
      <c r="A36" s="40" t="s">
        <v>28</v>
      </c>
      <c r="B36" s="108"/>
      <c r="C36" s="12" t="s">
        <v>218</v>
      </c>
      <c r="D36" s="12">
        <v>222</v>
      </c>
      <c r="E36" s="13">
        <f t="shared" si="1"/>
        <v>0</v>
      </c>
      <c r="F36" s="13"/>
      <c r="G36" s="13"/>
      <c r="H36" s="13"/>
      <c r="I36" s="13"/>
      <c r="J36" s="13"/>
    </row>
    <row r="37" spans="1:10" s="3" customFormat="1" ht="15">
      <c r="A37" s="40" t="s">
        <v>38</v>
      </c>
      <c r="B37" s="108"/>
      <c r="C37" s="12" t="s">
        <v>218</v>
      </c>
      <c r="D37" s="12">
        <v>223</v>
      </c>
      <c r="E37" s="13">
        <f t="shared" si="1"/>
        <v>654000</v>
      </c>
      <c r="F37" s="13">
        <v>654000</v>
      </c>
      <c r="G37" s="13"/>
      <c r="H37" s="13"/>
      <c r="I37" s="13"/>
      <c r="J37" s="13"/>
    </row>
    <row r="38" spans="1:10" s="3" customFormat="1" ht="16.5" customHeight="1">
      <c r="A38" s="40" t="s">
        <v>39</v>
      </c>
      <c r="B38" s="108"/>
      <c r="C38" s="12" t="s">
        <v>218</v>
      </c>
      <c r="D38" s="12">
        <v>224</v>
      </c>
      <c r="E38" s="13">
        <f t="shared" si="1"/>
        <v>0</v>
      </c>
      <c r="F38" s="13"/>
      <c r="G38" s="13"/>
      <c r="H38" s="13"/>
      <c r="I38" s="13"/>
      <c r="J38" s="13"/>
    </row>
    <row r="39" spans="1:10" s="3" customFormat="1" ht="17.25" customHeight="1">
      <c r="A39" s="40" t="s">
        <v>40</v>
      </c>
      <c r="B39" s="108"/>
      <c r="C39" s="12" t="s">
        <v>218</v>
      </c>
      <c r="D39" s="12">
        <v>225</v>
      </c>
      <c r="E39" s="13">
        <f t="shared" si="1"/>
        <v>25000</v>
      </c>
      <c r="F39" s="13"/>
      <c r="G39" s="13"/>
      <c r="H39" s="13"/>
      <c r="I39" s="13">
        <v>25000</v>
      </c>
      <c r="J39" s="13"/>
    </row>
    <row r="40" spans="1:10" s="3" customFormat="1" ht="20.25" customHeight="1">
      <c r="A40" s="40" t="s">
        <v>41</v>
      </c>
      <c r="B40" s="108"/>
      <c r="C40" s="12" t="s">
        <v>218</v>
      </c>
      <c r="D40" s="12">
        <v>226</v>
      </c>
      <c r="E40" s="13">
        <f t="shared" si="1"/>
        <v>10000</v>
      </c>
      <c r="F40" s="13"/>
      <c r="G40" s="13"/>
      <c r="H40" s="13"/>
      <c r="I40" s="13">
        <v>10000</v>
      </c>
      <c r="J40" s="13"/>
    </row>
    <row r="41" spans="1:10" s="3" customFormat="1" ht="15">
      <c r="A41" s="40" t="s">
        <v>30</v>
      </c>
      <c r="B41" s="108"/>
      <c r="C41" s="12" t="s">
        <v>218</v>
      </c>
      <c r="D41" s="12">
        <v>290</v>
      </c>
      <c r="E41" s="13">
        <f t="shared" si="1"/>
        <v>0</v>
      </c>
      <c r="F41" s="13"/>
      <c r="G41" s="13"/>
      <c r="H41" s="13"/>
      <c r="I41" s="13"/>
      <c r="J41" s="13"/>
    </row>
    <row r="42" spans="1:10" s="3" customFormat="1" ht="24" customHeight="1">
      <c r="A42" s="40" t="s">
        <v>42</v>
      </c>
      <c r="B42" s="108"/>
      <c r="C42" s="12" t="s">
        <v>218</v>
      </c>
      <c r="D42" s="12">
        <v>310</v>
      </c>
      <c r="E42" s="13">
        <f t="shared" si="1"/>
        <v>0</v>
      </c>
      <c r="F42" s="13"/>
      <c r="G42" s="13"/>
      <c r="H42" s="13"/>
      <c r="I42" s="13"/>
      <c r="J42" s="13"/>
    </row>
    <row r="43" spans="1:10" s="3" customFormat="1" ht="17.25" customHeight="1">
      <c r="A43" s="40" t="s">
        <v>43</v>
      </c>
      <c r="B43" s="109"/>
      <c r="C43" s="12" t="s">
        <v>218</v>
      </c>
      <c r="D43" s="12">
        <v>340</v>
      </c>
      <c r="E43" s="13">
        <f t="shared" si="1"/>
        <v>53000</v>
      </c>
      <c r="F43" s="13"/>
      <c r="G43" s="13"/>
      <c r="H43" s="13"/>
      <c r="I43" s="13">
        <v>53000</v>
      </c>
      <c r="J43" s="13"/>
    </row>
    <row r="44" spans="1:10" s="3" customFormat="1" ht="30" customHeight="1">
      <c r="A44" s="40" t="s">
        <v>44</v>
      </c>
      <c r="B44" s="12">
        <v>300</v>
      </c>
      <c r="C44" s="12" t="s">
        <v>15</v>
      </c>
      <c r="D44" s="12" t="s">
        <v>15</v>
      </c>
      <c r="E44" s="13"/>
      <c r="F44" s="13"/>
      <c r="G44" s="13"/>
      <c r="H44" s="13"/>
      <c r="I44" s="13"/>
      <c r="J44" s="13"/>
    </row>
    <row r="45" spans="1:10" s="3" customFormat="1" ht="15">
      <c r="A45" s="40" t="s">
        <v>45</v>
      </c>
      <c r="B45" s="12" t="s">
        <v>15</v>
      </c>
      <c r="C45" s="12" t="s">
        <v>15</v>
      </c>
      <c r="D45" s="12" t="s">
        <v>15</v>
      </c>
      <c r="E45" s="14" t="s">
        <v>15</v>
      </c>
      <c r="F45" s="14" t="s">
        <v>15</v>
      </c>
      <c r="G45" s="14" t="s">
        <v>15</v>
      </c>
      <c r="H45" s="14" t="s">
        <v>15</v>
      </c>
      <c r="I45" s="14" t="s">
        <v>15</v>
      </c>
      <c r="J45" s="14" t="s">
        <v>15</v>
      </c>
    </row>
    <row r="46" spans="1:10" s="3" customFormat="1" ht="18.75" customHeight="1">
      <c r="A46" s="40" t="s">
        <v>46</v>
      </c>
      <c r="B46" s="12">
        <v>310</v>
      </c>
      <c r="C46" s="12" t="s">
        <v>15</v>
      </c>
      <c r="D46" s="12">
        <v>510</v>
      </c>
      <c r="E46" s="13"/>
      <c r="F46" s="13"/>
      <c r="G46" s="13"/>
      <c r="H46" s="13"/>
      <c r="I46" s="13"/>
      <c r="J46" s="13"/>
    </row>
    <row r="47" spans="1:10" s="3" customFormat="1" ht="19.5" customHeight="1">
      <c r="A47" s="40" t="s">
        <v>47</v>
      </c>
      <c r="B47" s="12">
        <v>320</v>
      </c>
      <c r="C47" s="12" t="s">
        <v>15</v>
      </c>
      <c r="D47" s="11"/>
      <c r="E47" s="13"/>
      <c r="F47" s="13"/>
      <c r="G47" s="13"/>
      <c r="H47" s="13"/>
      <c r="I47" s="13"/>
      <c r="J47" s="13"/>
    </row>
    <row r="48" spans="1:10" s="3" customFormat="1" ht="17.25" customHeight="1">
      <c r="A48" s="40" t="s">
        <v>48</v>
      </c>
      <c r="B48" s="12">
        <v>400</v>
      </c>
      <c r="C48" s="12" t="s">
        <v>15</v>
      </c>
      <c r="D48" s="12" t="s">
        <v>15</v>
      </c>
      <c r="E48" s="13"/>
      <c r="F48" s="13"/>
      <c r="G48" s="13"/>
      <c r="H48" s="13"/>
      <c r="I48" s="13"/>
      <c r="J48" s="13"/>
    </row>
    <row r="49" spans="1:10" s="3" customFormat="1" ht="15">
      <c r="A49" s="40" t="s">
        <v>32</v>
      </c>
      <c r="B49" s="12" t="s">
        <v>15</v>
      </c>
      <c r="C49" s="12" t="s">
        <v>15</v>
      </c>
      <c r="D49" s="12" t="s">
        <v>15</v>
      </c>
      <c r="E49" s="14" t="s">
        <v>15</v>
      </c>
      <c r="F49" s="14" t="s">
        <v>15</v>
      </c>
      <c r="G49" s="14" t="s">
        <v>15</v>
      </c>
      <c r="H49" s="14" t="s">
        <v>15</v>
      </c>
      <c r="I49" s="14" t="s">
        <v>15</v>
      </c>
      <c r="J49" s="14" t="s">
        <v>15</v>
      </c>
    </row>
    <row r="50" spans="1:10" s="3" customFormat="1" ht="21" customHeight="1">
      <c r="A50" s="40" t="s">
        <v>49</v>
      </c>
      <c r="B50" s="12">
        <v>410</v>
      </c>
      <c r="C50" s="12" t="s">
        <v>15</v>
      </c>
      <c r="D50" s="12">
        <v>610</v>
      </c>
      <c r="E50" s="13"/>
      <c r="F50" s="13"/>
      <c r="G50" s="13"/>
      <c r="H50" s="13"/>
      <c r="I50" s="13"/>
      <c r="J50" s="13"/>
    </row>
    <row r="51" spans="1:10" s="3" customFormat="1" ht="15">
      <c r="A51" s="40" t="s">
        <v>50</v>
      </c>
      <c r="B51" s="12">
        <v>420</v>
      </c>
      <c r="C51" s="12" t="s">
        <v>15</v>
      </c>
      <c r="D51" s="11"/>
      <c r="E51" s="13"/>
      <c r="F51" s="13"/>
      <c r="G51" s="13"/>
      <c r="H51" s="13"/>
      <c r="I51" s="13"/>
      <c r="J51" s="13"/>
    </row>
    <row r="52" spans="1:10" s="3" customFormat="1" ht="22.5" customHeight="1">
      <c r="A52" s="40" t="s">
        <v>51</v>
      </c>
      <c r="B52" s="12">
        <v>500</v>
      </c>
      <c r="C52" s="12" t="s">
        <v>15</v>
      </c>
      <c r="D52" s="12" t="s">
        <v>15</v>
      </c>
      <c r="E52" s="13">
        <f>F52+G52+H52+I52</f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</row>
    <row r="53" spans="1:10" s="3" customFormat="1" ht="18.75" customHeight="1">
      <c r="A53" s="40" t="s">
        <v>52</v>
      </c>
      <c r="B53" s="12">
        <v>600</v>
      </c>
      <c r="C53" s="12" t="s">
        <v>15</v>
      </c>
      <c r="D53" s="12" t="s">
        <v>15</v>
      </c>
      <c r="E53" s="13">
        <f>F53+G53+H53+I53</f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</row>
    <row r="54" spans="1:10" s="3" customFormat="1" ht="15">
      <c r="A54" s="15"/>
      <c r="B54" s="10"/>
      <c r="C54" s="10"/>
      <c r="D54" s="10"/>
      <c r="E54" s="16"/>
      <c r="F54" s="16"/>
      <c r="G54" s="16"/>
      <c r="H54" s="16"/>
      <c r="I54" s="16"/>
      <c r="J54" s="16"/>
    </row>
    <row r="55" s="3" customFormat="1" ht="15"/>
  </sheetData>
  <sheetProtection/>
  <mergeCells count="17">
    <mergeCell ref="B33:B43"/>
    <mergeCell ref="F5:F6"/>
    <mergeCell ref="G5:G6"/>
    <mergeCell ref="H5:H6"/>
    <mergeCell ref="E4:E6"/>
    <mergeCell ref="F4:J4"/>
    <mergeCell ref="B19:B22"/>
    <mergeCell ref="B26:B30"/>
    <mergeCell ref="A1:J1"/>
    <mergeCell ref="A3:A6"/>
    <mergeCell ref="B3:B6"/>
    <mergeCell ref="C3:D3"/>
    <mergeCell ref="E3:J3"/>
    <mergeCell ref="C4:C6"/>
    <mergeCell ref="D4:D6"/>
    <mergeCell ref="A2:J2"/>
    <mergeCell ref="I5:J5"/>
  </mergeCells>
  <hyperlinks>
    <hyperlink ref="D4" r:id="rId1" display="consultantplus://offline/ref=104A2EC75A0BB4429090ACAD6616D0C21473967A5C845FFC5382F8351F9673DFB941B2F056DC6808vBY7J"/>
  </hyperlinks>
  <printOptions/>
  <pageMargins left="0.7874015748031497" right="0.3937007874015748" top="0.3937007874015748" bottom="0.3937007874015748" header="0.5118110236220472" footer="0.5118110236220472"/>
  <pageSetup horizontalDpi="600" verticalDpi="600" orientation="landscape" pageOrder="overThenDown" paperSize="9" scale="7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="60" zoomScalePageLayoutView="0" workbookViewId="0" topLeftCell="A16">
      <selection activeCell="C48" sqref="C48"/>
    </sheetView>
  </sheetViews>
  <sheetFormatPr defaultColWidth="11.7109375" defaultRowHeight="12.75"/>
  <cols>
    <col min="1" max="1" width="54.28125" style="38" customWidth="1"/>
    <col min="2" max="2" width="11.7109375" style="38" customWidth="1"/>
    <col min="3" max="3" width="22.28125" style="38" customWidth="1"/>
    <col min="4" max="4" width="13.140625" style="38" customWidth="1"/>
    <col min="5" max="5" width="13.28125" style="38" customWidth="1"/>
    <col min="6" max="6" width="13.421875" style="38" customWidth="1"/>
    <col min="7" max="7" width="11.7109375" style="38" customWidth="1"/>
    <col min="8" max="8" width="10.421875" style="38" customWidth="1"/>
    <col min="9" max="16384" width="11.7109375" style="38" customWidth="1"/>
  </cols>
  <sheetData>
    <row r="1" spans="1:10" s="3" customFormat="1" ht="15">
      <c r="A1" s="104" t="s">
        <v>192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3" customFormat="1" ht="15">
      <c r="A2" s="104" t="s">
        <v>175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s="3" customFormat="1" ht="15">
      <c r="A3" s="105" t="s">
        <v>0</v>
      </c>
      <c r="B3" s="105" t="s">
        <v>1</v>
      </c>
      <c r="C3" s="106" t="s">
        <v>2</v>
      </c>
      <c r="D3" s="106"/>
      <c r="E3" s="105" t="s">
        <v>12</v>
      </c>
      <c r="F3" s="105"/>
      <c r="G3" s="105"/>
      <c r="H3" s="105"/>
      <c r="I3" s="105"/>
      <c r="J3" s="105"/>
    </row>
    <row r="4" spans="1:10" s="3" customFormat="1" ht="15">
      <c r="A4" s="105"/>
      <c r="B4" s="105"/>
      <c r="C4" s="105" t="s">
        <v>3</v>
      </c>
      <c r="D4" s="110" t="s">
        <v>4</v>
      </c>
      <c r="E4" s="111" t="s">
        <v>5</v>
      </c>
      <c r="F4" s="112" t="s">
        <v>13</v>
      </c>
      <c r="G4" s="112"/>
      <c r="H4" s="112"/>
      <c r="I4" s="112"/>
      <c r="J4" s="112"/>
    </row>
    <row r="5" spans="1:10" s="3" customFormat="1" ht="15">
      <c r="A5" s="105"/>
      <c r="B5" s="105"/>
      <c r="C5" s="105"/>
      <c r="D5" s="110"/>
      <c r="E5" s="111"/>
      <c r="F5" s="106" t="s">
        <v>6</v>
      </c>
      <c r="G5" s="106" t="s">
        <v>7</v>
      </c>
      <c r="H5" s="106" t="s">
        <v>8</v>
      </c>
      <c r="I5" s="106" t="s">
        <v>9</v>
      </c>
      <c r="J5" s="106"/>
    </row>
    <row r="6" spans="1:10" s="3" customFormat="1" ht="30">
      <c r="A6" s="105"/>
      <c r="B6" s="105"/>
      <c r="C6" s="105"/>
      <c r="D6" s="110"/>
      <c r="E6" s="111"/>
      <c r="F6" s="106"/>
      <c r="G6" s="106"/>
      <c r="H6" s="106"/>
      <c r="I6" s="10" t="s">
        <v>10</v>
      </c>
      <c r="J6" s="11" t="s">
        <v>11</v>
      </c>
    </row>
    <row r="7" spans="1:10" s="3" customFormat="1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0" s="3" customFormat="1" ht="24.75" customHeight="1">
      <c r="A8" s="39" t="s">
        <v>14</v>
      </c>
      <c r="B8" s="12">
        <v>100</v>
      </c>
      <c r="C8" s="12" t="s">
        <v>15</v>
      </c>
      <c r="D8" s="12" t="s">
        <v>15</v>
      </c>
      <c r="E8" s="13">
        <f>F8+G8+H8+I8</f>
        <v>3398900</v>
      </c>
      <c r="F8" s="51">
        <f>F10</f>
        <v>3306900</v>
      </c>
      <c r="G8" s="13"/>
      <c r="H8" s="13">
        <f>H13</f>
        <v>0</v>
      </c>
      <c r="I8" s="13">
        <f>I10</f>
        <v>92000</v>
      </c>
      <c r="J8" s="13">
        <f>J10+J15</f>
        <v>0</v>
      </c>
    </row>
    <row r="9" spans="1:10" s="3" customFormat="1" ht="21.75" customHeight="1">
      <c r="A9" s="40" t="s">
        <v>16</v>
      </c>
      <c r="B9" s="12">
        <v>110</v>
      </c>
      <c r="C9" s="12" t="s">
        <v>15</v>
      </c>
      <c r="D9" s="12">
        <v>120</v>
      </c>
      <c r="E9" s="13"/>
      <c r="F9" s="51"/>
      <c r="G9" s="14" t="s">
        <v>15</v>
      </c>
      <c r="H9" s="14" t="s">
        <v>15</v>
      </c>
      <c r="I9" s="13"/>
      <c r="J9" s="14" t="s">
        <v>15</v>
      </c>
    </row>
    <row r="10" spans="1:10" s="3" customFormat="1" ht="18" customHeight="1">
      <c r="A10" s="40" t="s">
        <v>17</v>
      </c>
      <c r="B10" s="12">
        <v>120</v>
      </c>
      <c r="C10" s="12" t="s">
        <v>15</v>
      </c>
      <c r="D10" s="12">
        <v>130</v>
      </c>
      <c r="E10" s="13">
        <f>E11</f>
        <v>3398900</v>
      </c>
      <c r="F10" s="51">
        <f>F11</f>
        <v>3306900</v>
      </c>
      <c r="G10" s="14" t="s">
        <v>15</v>
      </c>
      <c r="H10" s="14" t="s">
        <v>15</v>
      </c>
      <c r="I10" s="13">
        <f>I11</f>
        <v>92000</v>
      </c>
      <c r="J10" s="13">
        <v>0</v>
      </c>
    </row>
    <row r="11" spans="1:10" s="3" customFormat="1" ht="35.25" customHeight="1">
      <c r="A11" s="40" t="s">
        <v>191</v>
      </c>
      <c r="B11" s="12">
        <v>130</v>
      </c>
      <c r="C11" s="12" t="s">
        <v>15</v>
      </c>
      <c r="D11" s="12">
        <v>130</v>
      </c>
      <c r="E11" s="52">
        <f>F11+I11</f>
        <v>3398900</v>
      </c>
      <c r="F11" s="53">
        <v>3306900</v>
      </c>
      <c r="G11" s="14" t="s">
        <v>15</v>
      </c>
      <c r="H11" s="14" t="s">
        <v>15</v>
      </c>
      <c r="I11" s="13">
        <v>92000</v>
      </c>
      <c r="J11" s="14"/>
    </row>
    <row r="12" spans="1:10" s="3" customFormat="1" ht="49.5" customHeight="1">
      <c r="A12" s="40" t="s">
        <v>18</v>
      </c>
      <c r="B12" s="12">
        <v>140</v>
      </c>
      <c r="C12" s="12" t="s">
        <v>15</v>
      </c>
      <c r="D12" s="12" t="s">
        <v>19</v>
      </c>
      <c r="E12" s="13">
        <f>I12</f>
        <v>0</v>
      </c>
      <c r="F12" s="14" t="s">
        <v>15</v>
      </c>
      <c r="G12" s="14" t="s">
        <v>15</v>
      </c>
      <c r="H12" s="14" t="s">
        <v>15</v>
      </c>
      <c r="I12" s="13"/>
      <c r="J12" s="14" t="s">
        <v>15</v>
      </c>
    </row>
    <row r="13" spans="1:10" s="3" customFormat="1" ht="25.5" customHeight="1">
      <c r="A13" s="39" t="s">
        <v>20</v>
      </c>
      <c r="B13" s="12">
        <v>150</v>
      </c>
      <c r="C13" s="12" t="s">
        <v>15</v>
      </c>
      <c r="D13" s="12">
        <v>180</v>
      </c>
      <c r="E13" s="13">
        <f>G13+H13</f>
        <v>0</v>
      </c>
      <c r="F13" s="14" t="s">
        <v>15</v>
      </c>
      <c r="G13" s="13">
        <f>G14</f>
        <v>0</v>
      </c>
      <c r="H13" s="13"/>
      <c r="I13" s="14" t="s">
        <v>15</v>
      </c>
      <c r="J13" s="14" t="s">
        <v>15</v>
      </c>
    </row>
    <row r="14" spans="1:10" s="3" customFormat="1" ht="18.75" customHeight="1">
      <c r="A14" s="40"/>
      <c r="B14" s="12"/>
      <c r="C14" s="12" t="s">
        <v>15</v>
      </c>
      <c r="D14" s="12">
        <v>180</v>
      </c>
      <c r="E14" s="13">
        <f>G14</f>
        <v>0</v>
      </c>
      <c r="F14" s="14"/>
      <c r="G14" s="13"/>
      <c r="H14" s="13"/>
      <c r="I14" s="14"/>
      <c r="J14" s="14"/>
    </row>
    <row r="15" spans="1:10" s="3" customFormat="1" ht="19.5" customHeight="1">
      <c r="A15" s="40" t="s">
        <v>21</v>
      </c>
      <c r="B15" s="12">
        <v>160</v>
      </c>
      <c r="C15" s="12" t="s">
        <v>15</v>
      </c>
      <c r="D15" s="12">
        <v>180</v>
      </c>
      <c r="E15" s="13">
        <f>I15</f>
        <v>0</v>
      </c>
      <c r="F15" s="14" t="s">
        <v>15</v>
      </c>
      <c r="G15" s="14" t="s">
        <v>15</v>
      </c>
      <c r="H15" s="14" t="s">
        <v>15</v>
      </c>
      <c r="I15" s="13"/>
      <c r="J15" s="13"/>
    </row>
    <row r="16" spans="1:10" s="3" customFormat="1" ht="33" customHeight="1">
      <c r="A16" s="40" t="s">
        <v>22</v>
      </c>
      <c r="B16" s="12">
        <v>180</v>
      </c>
      <c r="C16" s="12" t="s">
        <v>15</v>
      </c>
      <c r="D16" s="12">
        <v>170</v>
      </c>
      <c r="E16" s="13">
        <f>I16</f>
        <v>0</v>
      </c>
      <c r="F16" s="14" t="s">
        <v>15</v>
      </c>
      <c r="G16" s="14" t="s">
        <v>15</v>
      </c>
      <c r="H16" s="14" t="s">
        <v>15</v>
      </c>
      <c r="I16" s="13"/>
      <c r="J16" s="14" t="s">
        <v>15</v>
      </c>
    </row>
    <row r="17" spans="1:10" s="3" customFormat="1" ht="32.25" customHeight="1">
      <c r="A17" s="39" t="s">
        <v>23</v>
      </c>
      <c r="B17" s="12">
        <v>200</v>
      </c>
      <c r="C17" s="12" t="s">
        <v>15</v>
      </c>
      <c r="D17" s="12" t="s">
        <v>15</v>
      </c>
      <c r="E17" s="13">
        <f>F17+G17+H17+I17</f>
        <v>3398900</v>
      </c>
      <c r="F17" s="13">
        <f>F18+F23+F26+F31+F32+F33+F44</f>
        <v>3306900</v>
      </c>
      <c r="G17" s="13">
        <f>G18+G23+G26+G31+G32+G33+G44</f>
        <v>0</v>
      </c>
      <c r="H17" s="13">
        <f>H18+H23+H26+H31+H32+H33+H44</f>
        <v>0</v>
      </c>
      <c r="I17" s="13">
        <f>I18+I23+I26+I31+I32+I33+I44</f>
        <v>92000</v>
      </c>
      <c r="J17" s="13">
        <f>J18+J23+J26+J31+J32+J33+J44</f>
        <v>0</v>
      </c>
    </row>
    <row r="18" spans="1:10" s="3" customFormat="1" ht="15">
      <c r="A18" s="40" t="s">
        <v>24</v>
      </c>
      <c r="B18" s="12">
        <v>210</v>
      </c>
      <c r="C18" s="12" t="s">
        <v>177</v>
      </c>
      <c r="D18" s="12" t="s">
        <v>15</v>
      </c>
      <c r="E18" s="13">
        <f aca="true" t="shared" si="0" ref="E18:J18">E20+E21+E22</f>
        <v>2700900</v>
      </c>
      <c r="F18" s="13">
        <f t="shared" si="0"/>
        <v>2700900</v>
      </c>
      <c r="G18" s="13">
        <f t="shared" si="0"/>
        <v>0</v>
      </c>
      <c r="H18" s="13">
        <f t="shared" si="0"/>
        <v>0</v>
      </c>
      <c r="I18" s="13">
        <f t="shared" si="0"/>
        <v>0</v>
      </c>
      <c r="J18" s="13">
        <f t="shared" si="0"/>
        <v>0</v>
      </c>
    </row>
    <row r="19" spans="1:10" s="3" customFormat="1" ht="15">
      <c r="A19" s="40" t="s">
        <v>13</v>
      </c>
      <c r="B19" s="107" t="s">
        <v>15</v>
      </c>
      <c r="C19" s="12" t="s">
        <v>15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2" t="s">
        <v>15</v>
      </c>
      <c r="J19" s="12" t="s">
        <v>15</v>
      </c>
    </row>
    <row r="20" spans="1:10" s="3" customFormat="1" ht="15">
      <c r="A20" s="40" t="s">
        <v>25</v>
      </c>
      <c r="B20" s="108"/>
      <c r="C20" s="12" t="s">
        <v>224</v>
      </c>
      <c r="D20" s="41">
        <v>211</v>
      </c>
      <c r="E20" s="13">
        <f aca="true" t="shared" si="1" ref="E20:E43">F20+G20+H20+I20</f>
        <v>2074500</v>
      </c>
      <c r="F20" s="13">
        <v>2074500</v>
      </c>
      <c r="G20" s="13"/>
      <c r="H20" s="13"/>
      <c r="I20" s="13"/>
      <c r="J20" s="13"/>
    </row>
    <row r="21" spans="1:10" s="3" customFormat="1" ht="20.25" customHeight="1">
      <c r="A21" s="40" t="s">
        <v>26</v>
      </c>
      <c r="B21" s="108"/>
      <c r="C21" s="42" t="s">
        <v>223</v>
      </c>
      <c r="D21" s="12">
        <v>213</v>
      </c>
      <c r="E21" s="13">
        <f t="shared" si="1"/>
        <v>626400</v>
      </c>
      <c r="F21" s="13">
        <v>626400</v>
      </c>
      <c r="G21" s="13"/>
      <c r="H21" s="13"/>
      <c r="I21" s="13"/>
      <c r="J21" s="13"/>
    </row>
    <row r="22" spans="1:10" s="3" customFormat="1" ht="26.25" customHeight="1">
      <c r="A22" s="40" t="s">
        <v>27</v>
      </c>
      <c r="B22" s="109"/>
      <c r="C22" s="12" t="s">
        <v>222</v>
      </c>
      <c r="D22" s="12">
        <v>212</v>
      </c>
      <c r="E22" s="13">
        <f t="shared" si="1"/>
        <v>0</v>
      </c>
      <c r="F22" s="13"/>
      <c r="G22" s="13"/>
      <c r="H22" s="13"/>
      <c r="I22" s="13"/>
      <c r="J22" s="13"/>
    </row>
    <row r="23" spans="1:10" s="3" customFormat="1" ht="35.25" customHeight="1">
      <c r="A23" s="40" t="s">
        <v>31</v>
      </c>
      <c r="B23" s="12">
        <v>220</v>
      </c>
      <c r="C23" s="12" t="s">
        <v>15</v>
      </c>
      <c r="D23" s="12" t="s">
        <v>15</v>
      </c>
      <c r="E23" s="11">
        <f>F23+H23+I23+J23</f>
        <v>0</v>
      </c>
      <c r="F23" s="13">
        <f>F25</f>
        <v>0</v>
      </c>
      <c r="G23" s="13">
        <f>G25</f>
        <v>0</v>
      </c>
      <c r="H23" s="13">
        <f>H25</f>
        <v>0</v>
      </c>
      <c r="I23" s="13">
        <f>I25</f>
        <v>0</v>
      </c>
      <c r="J23" s="13">
        <f>J25</f>
        <v>0</v>
      </c>
    </row>
    <row r="24" spans="1:10" s="3" customFormat="1" ht="15">
      <c r="A24" s="40" t="s">
        <v>32</v>
      </c>
      <c r="B24" s="12" t="s">
        <v>15</v>
      </c>
      <c r="C24" s="12" t="s">
        <v>15</v>
      </c>
      <c r="D24" s="12" t="s">
        <v>15</v>
      </c>
      <c r="E24" s="12" t="s">
        <v>15</v>
      </c>
      <c r="F24" s="12" t="s">
        <v>15</v>
      </c>
      <c r="G24" s="12" t="s">
        <v>15</v>
      </c>
      <c r="H24" s="12" t="s">
        <v>15</v>
      </c>
      <c r="I24" s="12" t="s">
        <v>15</v>
      </c>
      <c r="J24" s="12" t="s">
        <v>15</v>
      </c>
    </row>
    <row r="25" spans="1:10" s="3" customFormat="1" ht="20.25" customHeight="1">
      <c r="A25" s="40" t="s">
        <v>29</v>
      </c>
      <c r="B25" s="43">
        <v>221</v>
      </c>
      <c r="C25" s="12" t="s">
        <v>15</v>
      </c>
      <c r="D25" s="12" t="s">
        <v>15</v>
      </c>
      <c r="E25" s="13">
        <f t="shared" si="1"/>
        <v>0</v>
      </c>
      <c r="F25" s="13"/>
      <c r="G25" s="13"/>
      <c r="H25" s="13"/>
      <c r="I25" s="13"/>
      <c r="J25" s="13"/>
    </row>
    <row r="26" spans="1:10" s="3" customFormat="1" ht="22.5" customHeight="1">
      <c r="A26" s="40" t="s">
        <v>33</v>
      </c>
      <c r="B26" s="113">
        <v>230</v>
      </c>
      <c r="C26" s="12" t="s">
        <v>178</v>
      </c>
      <c r="D26" s="12" t="s">
        <v>15</v>
      </c>
      <c r="E26" s="13">
        <f t="shared" si="1"/>
        <v>6000</v>
      </c>
      <c r="F26" s="13">
        <f>F28+F29+F30</f>
        <v>6000</v>
      </c>
      <c r="G26" s="13">
        <f>G28+G29+G30</f>
        <v>0</v>
      </c>
      <c r="H26" s="13">
        <f>H28+H29+H30</f>
        <v>0</v>
      </c>
      <c r="I26" s="13">
        <f>I28+I29+I30</f>
        <v>0</v>
      </c>
      <c r="J26" s="13">
        <f>J28+J29+J30</f>
        <v>0</v>
      </c>
    </row>
    <row r="27" spans="1:10" s="3" customFormat="1" ht="13.5" customHeight="1">
      <c r="A27" s="40" t="s">
        <v>32</v>
      </c>
      <c r="B27" s="114"/>
      <c r="C27" s="12" t="s">
        <v>15</v>
      </c>
      <c r="D27" s="12" t="s">
        <v>15</v>
      </c>
      <c r="E27" s="13"/>
      <c r="F27" s="13"/>
      <c r="G27" s="13"/>
      <c r="H27" s="13"/>
      <c r="I27" s="13"/>
      <c r="J27" s="13"/>
    </row>
    <row r="28" spans="1:10" s="3" customFormat="1" ht="22.5" customHeight="1">
      <c r="A28" s="40" t="s">
        <v>179</v>
      </c>
      <c r="B28" s="114"/>
      <c r="C28" s="12" t="s">
        <v>221</v>
      </c>
      <c r="D28" s="12">
        <v>290</v>
      </c>
      <c r="E28" s="13">
        <f>F28</f>
        <v>6000</v>
      </c>
      <c r="F28" s="13">
        <v>6000</v>
      </c>
      <c r="G28" s="13"/>
      <c r="H28" s="13"/>
      <c r="I28" s="13"/>
      <c r="J28" s="13"/>
    </row>
    <row r="29" spans="1:10" s="3" customFormat="1" ht="22.5" customHeight="1">
      <c r="A29" s="40" t="s">
        <v>180</v>
      </c>
      <c r="B29" s="114"/>
      <c r="C29" s="12" t="s">
        <v>220</v>
      </c>
      <c r="D29" s="12">
        <v>290</v>
      </c>
      <c r="E29" s="13">
        <f>F29</f>
        <v>0</v>
      </c>
      <c r="F29" s="13"/>
      <c r="G29" s="13"/>
      <c r="H29" s="13"/>
      <c r="I29" s="13"/>
      <c r="J29" s="13"/>
    </row>
    <row r="30" spans="1:10" s="3" customFormat="1" ht="20.25" customHeight="1" thickBot="1">
      <c r="A30" s="44" t="s">
        <v>181</v>
      </c>
      <c r="B30" s="115"/>
      <c r="C30" s="12" t="s">
        <v>219</v>
      </c>
      <c r="D30" s="12">
        <v>290</v>
      </c>
      <c r="E30" s="13">
        <f>F30</f>
        <v>0</v>
      </c>
      <c r="F30" s="13"/>
      <c r="G30" s="13"/>
      <c r="H30" s="13"/>
      <c r="I30" s="13"/>
      <c r="J30" s="13"/>
    </row>
    <row r="31" spans="1:10" s="3" customFormat="1" ht="20.25" customHeight="1">
      <c r="A31" s="40" t="s">
        <v>34</v>
      </c>
      <c r="B31" s="12">
        <v>240</v>
      </c>
      <c r="C31" s="12" t="s">
        <v>15</v>
      </c>
      <c r="D31" s="12" t="s">
        <v>15</v>
      </c>
      <c r="E31" s="13">
        <f t="shared" si="1"/>
        <v>0</v>
      </c>
      <c r="F31" s="13"/>
      <c r="G31" s="13"/>
      <c r="H31" s="13"/>
      <c r="I31" s="13"/>
      <c r="J31" s="13"/>
    </row>
    <row r="32" spans="1:10" s="3" customFormat="1" ht="27" customHeight="1">
      <c r="A32" s="40" t="s">
        <v>35</v>
      </c>
      <c r="B32" s="12">
        <v>250</v>
      </c>
      <c r="C32" s="12" t="s">
        <v>15</v>
      </c>
      <c r="D32" s="12" t="s">
        <v>15</v>
      </c>
      <c r="E32" s="13">
        <f t="shared" si="1"/>
        <v>0</v>
      </c>
      <c r="F32" s="13"/>
      <c r="G32" s="13"/>
      <c r="H32" s="13"/>
      <c r="I32" s="13"/>
      <c r="J32" s="13"/>
    </row>
    <row r="33" spans="1:10" s="3" customFormat="1" ht="33" customHeight="1">
      <c r="A33" s="40" t="s">
        <v>36</v>
      </c>
      <c r="B33" s="107">
        <v>260</v>
      </c>
      <c r="C33" s="12" t="s">
        <v>182</v>
      </c>
      <c r="D33" s="12" t="s">
        <v>15</v>
      </c>
      <c r="E33" s="13">
        <f t="shared" si="1"/>
        <v>692000</v>
      </c>
      <c r="F33" s="13">
        <f>F35+F36+F37+F38+F39+F40+F41+F42+F43</f>
        <v>600000</v>
      </c>
      <c r="G33" s="13">
        <f>G35+G36+G37+G38+G39+G40+G41+G42+G43</f>
        <v>0</v>
      </c>
      <c r="H33" s="13">
        <f>H35+H36+H37+H38+H39+H40+H41+H42+H43</f>
        <v>0</v>
      </c>
      <c r="I33" s="13">
        <f>I35+I36+I37+I38+I39+I40+I41+I42+I43</f>
        <v>92000</v>
      </c>
      <c r="J33" s="13"/>
    </row>
    <row r="34" spans="1:10" s="3" customFormat="1" ht="15">
      <c r="A34" s="40" t="s">
        <v>32</v>
      </c>
      <c r="B34" s="108"/>
      <c r="C34" s="12" t="s">
        <v>15</v>
      </c>
      <c r="D34" s="12" t="s">
        <v>15</v>
      </c>
      <c r="E34" s="14" t="s">
        <v>15</v>
      </c>
      <c r="F34" s="14" t="s">
        <v>15</v>
      </c>
      <c r="G34" s="14" t="s">
        <v>15</v>
      </c>
      <c r="H34" s="14" t="s">
        <v>15</v>
      </c>
      <c r="I34" s="14" t="s">
        <v>15</v>
      </c>
      <c r="J34" s="14" t="s">
        <v>15</v>
      </c>
    </row>
    <row r="35" spans="1:10" s="3" customFormat="1" ht="15">
      <c r="A35" s="40" t="s">
        <v>37</v>
      </c>
      <c r="B35" s="108"/>
      <c r="C35" s="12" t="s">
        <v>218</v>
      </c>
      <c r="D35" s="12">
        <v>221</v>
      </c>
      <c r="E35" s="13">
        <f t="shared" si="1"/>
        <v>0</v>
      </c>
      <c r="F35" s="13"/>
      <c r="G35" s="13"/>
      <c r="H35" s="13"/>
      <c r="I35" s="13"/>
      <c r="J35" s="13"/>
    </row>
    <row r="36" spans="1:10" s="3" customFormat="1" ht="15">
      <c r="A36" s="40" t="s">
        <v>28</v>
      </c>
      <c r="B36" s="108"/>
      <c r="C36" s="12" t="s">
        <v>218</v>
      </c>
      <c r="D36" s="12">
        <v>222</v>
      </c>
      <c r="E36" s="13">
        <f t="shared" si="1"/>
        <v>0</v>
      </c>
      <c r="F36" s="13"/>
      <c r="G36" s="13"/>
      <c r="H36" s="13"/>
      <c r="I36" s="13"/>
      <c r="J36" s="13"/>
    </row>
    <row r="37" spans="1:10" s="3" customFormat="1" ht="15">
      <c r="A37" s="40" t="s">
        <v>38</v>
      </c>
      <c r="B37" s="108"/>
      <c r="C37" s="12" t="s">
        <v>218</v>
      </c>
      <c r="D37" s="12">
        <v>223</v>
      </c>
      <c r="E37" s="13">
        <f t="shared" si="1"/>
        <v>600000</v>
      </c>
      <c r="F37" s="13">
        <v>600000</v>
      </c>
      <c r="G37" s="13"/>
      <c r="H37" s="13"/>
      <c r="I37" s="13"/>
      <c r="J37" s="13"/>
    </row>
    <row r="38" spans="1:10" s="3" customFormat="1" ht="16.5" customHeight="1">
      <c r="A38" s="40" t="s">
        <v>39</v>
      </c>
      <c r="B38" s="108"/>
      <c r="C38" s="12" t="s">
        <v>218</v>
      </c>
      <c r="D38" s="12">
        <v>224</v>
      </c>
      <c r="E38" s="13">
        <f t="shared" si="1"/>
        <v>0</v>
      </c>
      <c r="F38" s="13"/>
      <c r="G38" s="13"/>
      <c r="H38" s="13"/>
      <c r="I38" s="13"/>
      <c r="J38" s="13"/>
    </row>
    <row r="39" spans="1:10" s="3" customFormat="1" ht="17.25" customHeight="1">
      <c r="A39" s="40" t="s">
        <v>40</v>
      </c>
      <c r="B39" s="108"/>
      <c r="C39" s="12" t="s">
        <v>218</v>
      </c>
      <c r="D39" s="12">
        <v>225</v>
      </c>
      <c r="E39" s="13">
        <f t="shared" si="1"/>
        <v>25000</v>
      </c>
      <c r="F39" s="13"/>
      <c r="G39" s="13"/>
      <c r="H39" s="13"/>
      <c r="I39" s="13">
        <v>25000</v>
      </c>
      <c r="J39" s="13"/>
    </row>
    <row r="40" spans="1:10" s="3" customFormat="1" ht="20.25" customHeight="1">
      <c r="A40" s="40" t="s">
        <v>41</v>
      </c>
      <c r="B40" s="108"/>
      <c r="C40" s="12" t="s">
        <v>218</v>
      </c>
      <c r="D40" s="12">
        <v>226</v>
      </c>
      <c r="E40" s="13">
        <f t="shared" si="1"/>
        <v>10000</v>
      </c>
      <c r="F40" s="13"/>
      <c r="G40" s="13"/>
      <c r="H40" s="13"/>
      <c r="I40" s="13">
        <v>10000</v>
      </c>
      <c r="J40" s="13"/>
    </row>
    <row r="41" spans="1:10" s="3" customFormat="1" ht="15">
      <c r="A41" s="40" t="s">
        <v>30</v>
      </c>
      <c r="B41" s="108"/>
      <c r="C41" s="12" t="s">
        <v>218</v>
      </c>
      <c r="D41" s="12">
        <v>290</v>
      </c>
      <c r="E41" s="13">
        <f t="shared" si="1"/>
        <v>0</v>
      </c>
      <c r="F41" s="13"/>
      <c r="G41" s="13"/>
      <c r="H41" s="13"/>
      <c r="I41" s="13"/>
      <c r="J41" s="13"/>
    </row>
    <row r="42" spans="1:10" s="3" customFormat="1" ht="24" customHeight="1">
      <c r="A42" s="40" t="s">
        <v>42</v>
      </c>
      <c r="B42" s="108"/>
      <c r="C42" s="12" t="s">
        <v>218</v>
      </c>
      <c r="D42" s="12">
        <v>310</v>
      </c>
      <c r="E42" s="13">
        <f t="shared" si="1"/>
        <v>0</v>
      </c>
      <c r="F42" s="13"/>
      <c r="G42" s="13"/>
      <c r="H42" s="13"/>
      <c r="I42" s="13"/>
      <c r="J42" s="13"/>
    </row>
    <row r="43" spans="1:10" s="3" customFormat="1" ht="17.25" customHeight="1">
      <c r="A43" s="40" t="s">
        <v>43</v>
      </c>
      <c r="B43" s="109"/>
      <c r="C43" s="12" t="s">
        <v>218</v>
      </c>
      <c r="D43" s="12">
        <v>340</v>
      </c>
      <c r="E43" s="13">
        <f t="shared" si="1"/>
        <v>57000</v>
      </c>
      <c r="F43" s="13"/>
      <c r="G43" s="13"/>
      <c r="H43" s="13"/>
      <c r="I43" s="13">
        <v>57000</v>
      </c>
      <c r="J43" s="13"/>
    </row>
    <row r="44" spans="1:10" s="3" customFormat="1" ht="30" customHeight="1">
      <c r="A44" s="40" t="s">
        <v>44</v>
      </c>
      <c r="B44" s="12">
        <v>300</v>
      </c>
      <c r="C44" s="12" t="s">
        <v>15</v>
      </c>
      <c r="D44" s="12" t="s">
        <v>15</v>
      </c>
      <c r="E44" s="13"/>
      <c r="F44" s="13"/>
      <c r="G44" s="13"/>
      <c r="H44" s="13"/>
      <c r="I44" s="13"/>
      <c r="J44" s="13"/>
    </row>
    <row r="45" spans="1:10" s="3" customFormat="1" ht="15">
      <c r="A45" s="40" t="s">
        <v>45</v>
      </c>
      <c r="B45" s="12" t="s">
        <v>15</v>
      </c>
      <c r="C45" s="12" t="s">
        <v>15</v>
      </c>
      <c r="D45" s="12" t="s">
        <v>15</v>
      </c>
      <c r="E45" s="14" t="s">
        <v>15</v>
      </c>
      <c r="F45" s="14" t="s">
        <v>15</v>
      </c>
      <c r="G45" s="14" t="s">
        <v>15</v>
      </c>
      <c r="H45" s="14" t="s">
        <v>15</v>
      </c>
      <c r="I45" s="14" t="s">
        <v>15</v>
      </c>
      <c r="J45" s="14" t="s">
        <v>15</v>
      </c>
    </row>
    <row r="46" spans="1:10" s="3" customFormat="1" ht="18.75" customHeight="1">
      <c r="A46" s="40" t="s">
        <v>46</v>
      </c>
      <c r="B46" s="12">
        <v>310</v>
      </c>
      <c r="C46" s="12" t="s">
        <v>15</v>
      </c>
      <c r="D46" s="12">
        <v>510</v>
      </c>
      <c r="E46" s="13"/>
      <c r="F46" s="13"/>
      <c r="G46" s="13"/>
      <c r="H46" s="13"/>
      <c r="I46" s="13"/>
      <c r="J46" s="13"/>
    </row>
    <row r="47" spans="1:10" s="3" customFormat="1" ht="19.5" customHeight="1">
      <c r="A47" s="40" t="s">
        <v>47</v>
      </c>
      <c r="B47" s="12">
        <v>320</v>
      </c>
      <c r="C47" s="12" t="s">
        <v>15</v>
      </c>
      <c r="D47" s="11"/>
      <c r="E47" s="13"/>
      <c r="F47" s="13"/>
      <c r="G47" s="13"/>
      <c r="H47" s="13"/>
      <c r="I47" s="13"/>
      <c r="J47" s="13"/>
    </row>
    <row r="48" spans="1:10" s="3" customFormat="1" ht="17.25" customHeight="1">
      <c r="A48" s="40" t="s">
        <v>48</v>
      </c>
      <c r="B48" s="12">
        <v>400</v>
      </c>
      <c r="C48" s="12" t="s">
        <v>15</v>
      </c>
      <c r="D48" s="12" t="s">
        <v>15</v>
      </c>
      <c r="E48" s="13"/>
      <c r="F48" s="13"/>
      <c r="G48" s="13"/>
      <c r="H48" s="13"/>
      <c r="I48" s="13"/>
      <c r="J48" s="13"/>
    </row>
    <row r="49" spans="1:10" s="3" customFormat="1" ht="15">
      <c r="A49" s="40" t="s">
        <v>32</v>
      </c>
      <c r="B49" s="12" t="s">
        <v>15</v>
      </c>
      <c r="C49" s="12" t="s">
        <v>15</v>
      </c>
      <c r="D49" s="12" t="s">
        <v>15</v>
      </c>
      <c r="E49" s="14" t="s">
        <v>15</v>
      </c>
      <c r="F49" s="14" t="s">
        <v>15</v>
      </c>
      <c r="G49" s="14" t="s">
        <v>15</v>
      </c>
      <c r="H49" s="14" t="s">
        <v>15</v>
      </c>
      <c r="I49" s="14" t="s">
        <v>15</v>
      </c>
      <c r="J49" s="14" t="s">
        <v>15</v>
      </c>
    </row>
    <row r="50" spans="1:10" s="3" customFormat="1" ht="21" customHeight="1">
      <c r="A50" s="40" t="s">
        <v>49</v>
      </c>
      <c r="B50" s="12">
        <v>410</v>
      </c>
      <c r="C50" s="12" t="s">
        <v>15</v>
      </c>
      <c r="D50" s="12">
        <v>610</v>
      </c>
      <c r="E50" s="13"/>
      <c r="F50" s="13"/>
      <c r="G50" s="13"/>
      <c r="H50" s="13"/>
      <c r="I50" s="13"/>
      <c r="J50" s="13"/>
    </row>
    <row r="51" spans="1:10" s="3" customFormat="1" ht="15">
      <c r="A51" s="40" t="s">
        <v>50</v>
      </c>
      <c r="B51" s="12">
        <v>420</v>
      </c>
      <c r="C51" s="12" t="s">
        <v>15</v>
      </c>
      <c r="D51" s="11"/>
      <c r="E51" s="13"/>
      <c r="F51" s="13"/>
      <c r="G51" s="13"/>
      <c r="H51" s="13"/>
      <c r="I51" s="13"/>
      <c r="J51" s="13"/>
    </row>
    <row r="52" spans="1:10" s="3" customFormat="1" ht="22.5" customHeight="1">
      <c r="A52" s="40" t="s">
        <v>51</v>
      </c>
      <c r="B52" s="12">
        <v>500</v>
      </c>
      <c r="C52" s="12" t="s">
        <v>15</v>
      </c>
      <c r="D52" s="12" t="s">
        <v>15</v>
      </c>
      <c r="E52" s="13">
        <f>F52+G52+H52+I52</f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</row>
    <row r="53" spans="1:10" s="3" customFormat="1" ht="18.75" customHeight="1">
      <c r="A53" s="40" t="s">
        <v>52</v>
      </c>
      <c r="B53" s="12">
        <v>600</v>
      </c>
      <c r="C53" s="12" t="s">
        <v>15</v>
      </c>
      <c r="D53" s="12" t="s">
        <v>15</v>
      </c>
      <c r="E53" s="13">
        <f>F53+G53+H53+I53</f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</row>
    <row r="54" spans="1:10" s="3" customFormat="1" ht="15">
      <c r="A54" s="15"/>
      <c r="B54" s="10"/>
      <c r="C54" s="10"/>
      <c r="D54" s="10"/>
      <c r="E54" s="16"/>
      <c r="F54" s="16"/>
      <c r="G54" s="16"/>
      <c r="H54" s="16"/>
      <c r="I54" s="16"/>
      <c r="J54" s="16"/>
    </row>
    <row r="55" s="3" customFormat="1" ht="15"/>
  </sheetData>
  <sheetProtection/>
  <mergeCells count="17">
    <mergeCell ref="B33:B43"/>
    <mergeCell ref="F5:F6"/>
    <mergeCell ref="G5:G6"/>
    <mergeCell ref="H5:H6"/>
    <mergeCell ref="E4:E6"/>
    <mergeCell ref="F4:J4"/>
    <mergeCell ref="B19:B22"/>
    <mergeCell ref="B26:B30"/>
    <mergeCell ref="A1:J1"/>
    <mergeCell ref="A3:A6"/>
    <mergeCell ref="B3:B6"/>
    <mergeCell ref="C3:D3"/>
    <mergeCell ref="E3:J3"/>
    <mergeCell ref="C4:C6"/>
    <mergeCell ref="D4:D6"/>
    <mergeCell ref="A2:J2"/>
    <mergeCell ref="I5:J5"/>
  </mergeCells>
  <hyperlinks>
    <hyperlink ref="D4" r:id="rId1" display="consultantplus://offline/ref=104A2EC75A0BB4429090ACAD6616D0C21473967A5C845FFC5382F8351F9673DFB941B2F056DC6808vBY7J"/>
  </hyperlinks>
  <printOptions/>
  <pageMargins left="0.7874015748031497" right="0.1968503937007874" top="0.3937007874015748" bottom="0.3937007874015748" header="0.5118110236220472" footer="0.5118110236220472"/>
  <pageSetup horizontalDpi="600" verticalDpi="600" orientation="landscape" pageOrder="overThenDown" paperSize="9" scale="75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zoomScalePageLayoutView="0" workbookViewId="0" topLeftCell="A4">
      <selection activeCell="I17" sqref="I17"/>
    </sheetView>
  </sheetViews>
  <sheetFormatPr defaultColWidth="9.140625" defaultRowHeight="12.75"/>
  <cols>
    <col min="1" max="1" width="34.140625" style="3" customWidth="1"/>
    <col min="2" max="2" width="10.8515625" style="3" customWidth="1"/>
    <col min="3" max="3" width="12.421875" style="3" customWidth="1"/>
    <col min="4" max="4" width="13.28125" style="3" customWidth="1"/>
    <col min="5" max="5" width="12.57421875" style="3" customWidth="1"/>
    <col min="6" max="6" width="13.7109375" style="3" customWidth="1"/>
    <col min="7" max="7" width="12.8515625" style="3" customWidth="1"/>
    <col min="8" max="8" width="13.140625" style="3" customWidth="1"/>
    <col min="9" max="9" width="12.7109375" style="3" customWidth="1"/>
    <col min="10" max="10" width="14.8515625" style="3" customWidth="1"/>
    <col min="11" max="11" width="13.28125" style="3" customWidth="1"/>
    <col min="12" max="12" width="10.7109375" style="3" customWidth="1"/>
    <col min="13" max="16384" width="9.140625" style="3" customWidth="1"/>
  </cols>
  <sheetData>
    <row r="1" spans="1:10" ht="15">
      <c r="A1" s="104" t="s">
        <v>225</v>
      </c>
      <c r="B1" s="104"/>
      <c r="C1" s="104"/>
      <c r="D1" s="104"/>
      <c r="E1" s="104"/>
      <c r="F1" s="104"/>
      <c r="G1" s="104"/>
      <c r="H1" s="104"/>
      <c r="I1" s="104"/>
      <c r="J1" s="104"/>
    </row>
    <row r="3" spans="1:12" ht="24" customHeight="1">
      <c r="A3" s="106" t="s">
        <v>0</v>
      </c>
      <c r="B3" s="106" t="s">
        <v>1</v>
      </c>
      <c r="C3" s="106" t="s">
        <v>53</v>
      </c>
      <c r="D3" s="112" t="s">
        <v>54</v>
      </c>
      <c r="E3" s="112"/>
      <c r="F3" s="112"/>
      <c r="G3" s="112"/>
      <c r="H3" s="112"/>
      <c r="I3" s="112"/>
      <c r="J3" s="112"/>
      <c r="K3" s="112"/>
      <c r="L3" s="112"/>
    </row>
    <row r="4" spans="1:12" ht="15">
      <c r="A4" s="106"/>
      <c r="B4" s="106"/>
      <c r="C4" s="106"/>
      <c r="D4" s="105" t="s">
        <v>55</v>
      </c>
      <c r="E4" s="105"/>
      <c r="F4" s="105"/>
      <c r="G4" s="112" t="s">
        <v>32</v>
      </c>
      <c r="H4" s="112"/>
      <c r="I4" s="112"/>
      <c r="J4" s="112"/>
      <c r="K4" s="112"/>
      <c r="L4" s="112"/>
    </row>
    <row r="5" spans="1:12" ht="102.75" customHeight="1">
      <c r="A5" s="106"/>
      <c r="B5" s="106"/>
      <c r="C5" s="106"/>
      <c r="D5" s="105"/>
      <c r="E5" s="105"/>
      <c r="F5" s="105"/>
      <c r="G5" s="106" t="s">
        <v>56</v>
      </c>
      <c r="H5" s="106"/>
      <c r="I5" s="106"/>
      <c r="J5" s="106" t="s">
        <v>57</v>
      </c>
      <c r="K5" s="106"/>
      <c r="L5" s="106"/>
    </row>
    <row r="6" spans="1:12" ht="83.25" customHeight="1">
      <c r="A6" s="106"/>
      <c r="B6" s="106"/>
      <c r="C6" s="106"/>
      <c r="D6" s="9" t="s">
        <v>184</v>
      </c>
      <c r="E6" s="9" t="s">
        <v>185</v>
      </c>
      <c r="F6" s="9" t="s">
        <v>186</v>
      </c>
      <c r="G6" s="9" t="s">
        <v>184</v>
      </c>
      <c r="H6" s="9" t="s">
        <v>185</v>
      </c>
      <c r="I6" s="9" t="s">
        <v>186</v>
      </c>
      <c r="J6" s="9" t="s">
        <v>184</v>
      </c>
      <c r="K6" s="9" t="s">
        <v>185</v>
      </c>
      <c r="L6" s="9" t="s">
        <v>186</v>
      </c>
    </row>
    <row r="7" spans="1:12" ht="1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32.25" customHeight="1">
      <c r="A8" s="6" t="s">
        <v>58</v>
      </c>
      <c r="B8" s="12">
        <v>1</v>
      </c>
      <c r="C8" s="12" t="s">
        <v>15</v>
      </c>
      <c r="D8" s="13">
        <f>G8+J8</f>
        <v>569270</v>
      </c>
      <c r="E8" s="13">
        <f>H8+K8</f>
        <v>742000</v>
      </c>
      <c r="F8" s="13">
        <f>I8+L8</f>
        <v>692000</v>
      </c>
      <c r="G8" s="13">
        <f>'2018'!E33</f>
        <v>569270</v>
      </c>
      <c r="H8" s="13">
        <f>'2019'!E33</f>
        <v>742000</v>
      </c>
      <c r="I8" s="13">
        <f>'2020'!E33</f>
        <v>692000</v>
      </c>
      <c r="J8" s="13">
        <f>J9+J12</f>
        <v>0</v>
      </c>
      <c r="K8" s="13">
        <f>K9+K12</f>
        <v>0</v>
      </c>
      <c r="L8" s="13">
        <f>L9+L12</f>
        <v>0</v>
      </c>
    </row>
    <row r="9" spans="1:12" ht="50.25" customHeight="1">
      <c r="A9" s="17" t="s">
        <v>59</v>
      </c>
      <c r="B9" s="18">
        <v>1001</v>
      </c>
      <c r="C9" s="18" t="s">
        <v>15</v>
      </c>
      <c r="D9" s="45">
        <f>D11</f>
        <v>0</v>
      </c>
      <c r="E9" s="45">
        <f aca="true" t="shared" si="0" ref="E9:L9">E11</f>
        <v>0</v>
      </c>
      <c r="F9" s="45">
        <f t="shared" si="0"/>
        <v>0</v>
      </c>
      <c r="G9" s="45">
        <f t="shared" si="0"/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45">
        <f t="shared" si="0"/>
        <v>0</v>
      </c>
      <c r="L9" s="45">
        <f t="shared" si="0"/>
        <v>0</v>
      </c>
    </row>
    <row r="10" spans="1:12" ht="15">
      <c r="A10" s="6" t="s">
        <v>45</v>
      </c>
      <c r="B10" s="6"/>
      <c r="C10" s="2" t="s">
        <v>15</v>
      </c>
      <c r="D10" s="6"/>
      <c r="E10" s="6"/>
      <c r="F10" s="6"/>
      <c r="G10" s="6"/>
      <c r="H10" s="6"/>
      <c r="I10" s="6"/>
      <c r="J10" s="6"/>
      <c r="K10" s="6"/>
      <c r="L10" s="6"/>
    </row>
    <row r="11" spans="1:12" ht="15">
      <c r="A11" s="6" t="s">
        <v>187</v>
      </c>
      <c r="B11" s="2">
        <v>1002</v>
      </c>
      <c r="C11" s="6"/>
      <c r="D11" s="11">
        <f>G11+J11</f>
        <v>0</v>
      </c>
      <c r="E11" s="11"/>
      <c r="F11" s="11"/>
      <c r="G11" s="6"/>
      <c r="H11" s="6"/>
      <c r="I11" s="6"/>
      <c r="J11" s="6"/>
      <c r="K11" s="6"/>
      <c r="L11" s="6"/>
    </row>
    <row r="12" spans="1:12" ht="32.25" customHeight="1">
      <c r="A12" s="6" t="s">
        <v>60</v>
      </c>
      <c r="B12" s="12">
        <v>2001</v>
      </c>
      <c r="C12" s="11"/>
      <c r="D12" s="13">
        <f>G12+J12</f>
        <v>569270</v>
      </c>
      <c r="E12" s="13">
        <f>H12+K12</f>
        <v>742000</v>
      </c>
      <c r="F12" s="13">
        <f>I12+L12</f>
        <v>692000</v>
      </c>
      <c r="G12" s="13">
        <f aca="true" t="shared" si="1" ref="G12:L12">G14+G15+G16+G17</f>
        <v>569270</v>
      </c>
      <c r="H12" s="13">
        <f>H18+H19+H20+H21</f>
        <v>742000</v>
      </c>
      <c r="I12" s="13">
        <f>I22+I23+I24+I25</f>
        <v>692000</v>
      </c>
      <c r="J12" s="13">
        <f t="shared" si="1"/>
        <v>0</v>
      </c>
      <c r="K12" s="13">
        <f t="shared" si="1"/>
        <v>0</v>
      </c>
      <c r="L12" s="13">
        <f t="shared" si="1"/>
        <v>0</v>
      </c>
    </row>
    <row r="13" spans="1:12" ht="15">
      <c r="A13" s="6" t="s">
        <v>45</v>
      </c>
      <c r="B13" s="2" t="s">
        <v>15</v>
      </c>
      <c r="C13" s="11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5">
      <c r="A14" s="22" t="s">
        <v>104</v>
      </c>
      <c r="B14" s="2">
        <v>2002</v>
      </c>
      <c r="C14" s="11">
        <v>2018</v>
      </c>
      <c r="D14" s="13">
        <f aca="true" t="shared" si="2" ref="D14:D21">G14+J14</f>
        <v>486900</v>
      </c>
      <c r="E14" s="13"/>
      <c r="F14" s="13"/>
      <c r="G14" s="13">
        <v>486900</v>
      </c>
      <c r="H14" s="13"/>
      <c r="I14" s="13"/>
      <c r="J14" s="13"/>
      <c r="K14" s="13"/>
      <c r="L14" s="13"/>
    </row>
    <row r="15" spans="1:12" ht="15">
      <c r="A15" s="22" t="s">
        <v>105</v>
      </c>
      <c r="B15" s="2">
        <v>2003</v>
      </c>
      <c r="C15" s="11">
        <v>2018</v>
      </c>
      <c r="D15" s="13">
        <f t="shared" si="2"/>
        <v>0</v>
      </c>
      <c r="E15" s="13"/>
      <c r="F15" s="13"/>
      <c r="G15" s="13"/>
      <c r="H15" s="13"/>
      <c r="I15" s="13"/>
      <c r="J15" s="13"/>
      <c r="K15" s="13"/>
      <c r="L15" s="13"/>
    </row>
    <row r="16" spans="1:12" ht="15">
      <c r="A16" s="22" t="s">
        <v>106</v>
      </c>
      <c r="B16" s="2">
        <v>2004</v>
      </c>
      <c r="C16" s="11">
        <v>2018</v>
      </c>
      <c r="D16" s="13">
        <f t="shared" si="2"/>
        <v>1800</v>
      </c>
      <c r="E16" s="13"/>
      <c r="F16" s="13"/>
      <c r="G16" s="13">
        <v>1800</v>
      </c>
      <c r="H16" s="13"/>
      <c r="I16" s="13"/>
      <c r="J16" s="13"/>
      <c r="K16" s="13"/>
      <c r="L16" s="13"/>
    </row>
    <row r="17" spans="1:12" ht="38.25">
      <c r="A17" s="23" t="s">
        <v>107</v>
      </c>
      <c r="B17" s="12">
        <v>2005</v>
      </c>
      <c r="C17" s="11">
        <v>2018</v>
      </c>
      <c r="D17" s="13">
        <f t="shared" si="2"/>
        <v>80570</v>
      </c>
      <c r="E17" s="13"/>
      <c r="F17" s="13"/>
      <c r="G17" s="13">
        <v>80570</v>
      </c>
      <c r="H17" s="13"/>
      <c r="I17" s="13"/>
      <c r="J17" s="13"/>
      <c r="K17" s="13"/>
      <c r="L17" s="13"/>
    </row>
    <row r="18" spans="1:12" ht="18.75" customHeight="1">
      <c r="A18" s="22" t="s">
        <v>104</v>
      </c>
      <c r="B18" s="2">
        <v>2002</v>
      </c>
      <c r="C18" s="11">
        <v>2019</v>
      </c>
      <c r="D18" s="13">
        <f t="shared" si="2"/>
        <v>0</v>
      </c>
      <c r="E18" s="13">
        <f>H18+K18</f>
        <v>651800</v>
      </c>
      <c r="F18" s="13"/>
      <c r="G18" s="13"/>
      <c r="H18" s="13">
        <v>651800</v>
      </c>
      <c r="I18" s="13"/>
      <c r="J18" s="13"/>
      <c r="K18" s="13"/>
      <c r="L18" s="13"/>
    </row>
    <row r="19" spans="1:12" ht="15">
      <c r="A19" s="22" t="s">
        <v>105</v>
      </c>
      <c r="B19" s="2">
        <v>2003</v>
      </c>
      <c r="C19" s="11">
        <v>2019</v>
      </c>
      <c r="D19" s="13">
        <f t="shared" si="2"/>
        <v>0</v>
      </c>
      <c r="E19" s="13">
        <f>H19+K19</f>
        <v>0</v>
      </c>
      <c r="F19" s="13"/>
      <c r="G19" s="13"/>
      <c r="H19" s="13"/>
      <c r="I19" s="13"/>
      <c r="J19" s="13"/>
      <c r="K19" s="13"/>
      <c r="L19" s="13"/>
    </row>
    <row r="20" spans="1:12" ht="15">
      <c r="A20" s="22" t="s">
        <v>106</v>
      </c>
      <c r="B20" s="2">
        <v>2004</v>
      </c>
      <c r="C20" s="11">
        <v>2019</v>
      </c>
      <c r="D20" s="13">
        <f t="shared" si="2"/>
        <v>0</v>
      </c>
      <c r="E20" s="13">
        <f>H20+K20</f>
        <v>2200</v>
      </c>
      <c r="F20" s="13"/>
      <c r="G20" s="13"/>
      <c r="H20" s="13">
        <v>2200</v>
      </c>
      <c r="I20" s="13"/>
      <c r="J20" s="13"/>
      <c r="K20" s="13"/>
      <c r="L20" s="13"/>
    </row>
    <row r="21" spans="1:12" ht="38.25">
      <c r="A21" s="23" t="s">
        <v>107</v>
      </c>
      <c r="B21" s="12">
        <v>2005</v>
      </c>
      <c r="C21" s="11">
        <v>2019</v>
      </c>
      <c r="D21" s="13">
        <f t="shared" si="2"/>
        <v>0</v>
      </c>
      <c r="E21" s="13">
        <f>H21+K21</f>
        <v>88000</v>
      </c>
      <c r="F21" s="13"/>
      <c r="G21" s="13"/>
      <c r="H21" s="13">
        <v>88000</v>
      </c>
      <c r="I21" s="13"/>
      <c r="J21" s="13"/>
      <c r="K21" s="13"/>
      <c r="L21" s="13"/>
    </row>
    <row r="22" spans="1:12" ht="15">
      <c r="A22" s="22" t="s">
        <v>104</v>
      </c>
      <c r="B22" s="2">
        <v>2002</v>
      </c>
      <c r="C22" s="11">
        <v>2020</v>
      </c>
      <c r="D22" s="13">
        <f>G22+J22</f>
        <v>0</v>
      </c>
      <c r="E22" s="13"/>
      <c r="F22" s="13">
        <f>I22+L22</f>
        <v>597800</v>
      </c>
      <c r="G22" s="13"/>
      <c r="H22" s="13"/>
      <c r="I22" s="13">
        <v>597800</v>
      </c>
      <c r="J22" s="13"/>
      <c r="K22" s="13"/>
      <c r="L22" s="13"/>
    </row>
    <row r="23" spans="1:12" ht="15">
      <c r="A23" s="22" t="s">
        <v>105</v>
      </c>
      <c r="B23" s="2">
        <v>2003</v>
      </c>
      <c r="C23" s="11">
        <v>2020</v>
      </c>
      <c r="D23" s="13">
        <f>G23+J23</f>
        <v>0</v>
      </c>
      <c r="E23" s="13"/>
      <c r="F23" s="13">
        <f>I23+L23</f>
        <v>0</v>
      </c>
      <c r="G23" s="13"/>
      <c r="H23" s="13"/>
      <c r="I23" s="13"/>
      <c r="J23" s="13"/>
      <c r="K23" s="13"/>
      <c r="L23" s="13"/>
    </row>
    <row r="24" spans="1:12" ht="15">
      <c r="A24" s="22" t="s">
        <v>106</v>
      </c>
      <c r="B24" s="2">
        <v>2004</v>
      </c>
      <c r="C24" s="11">
        <v>2020</v>
      </c>
      <c r="D24" s="13">
        <f>G24+J24</f>
        <v>0</v>
      </c>
      <c r="E24" s="13"/>
      <c r="F24" s="13">
        <f>I24+L24</f>
        <v>2200</v>
      </c>
      <c r="G24" s="13"/>
      <c r="H24" s="13"/>
      <c r="I24" s="13">
        <v>2200</v>
      </c>
      <c r="J24" s="13"/>
      <c r="K24" s="13"/>
      <c r="L24" s="13"/>
    </row>
    <row r="25" spans="1:12" ht="38.25">
      <c r="A25" s="23" t="s">
        <v>107</v>
      </c>
      <c r="B25" s="12">
        <v>2005</v>
      </c>
      <c r="C25" s="11">
        <v>2020</v>
      </c>
      <c r="D25" s="13">
        <f>G25+J25</f>
        <v>0</v>
      </c>
      <c r="E25" s="13"/>
      <c r="F25" s="13">
        <f>I25+L25</f>
        <v>92000</v>
      </c>
      <c r="G25" s="13"/>
      <c r="H25" s="13"/>
      <c r="I25" s="13">
        <v>92000</v>
      </c>
      <c r="J25" s="13"/>
      <c r="K25" s="13"/>
      <c r="L25" s="13"/>
    </row>
    <row r="26" spans="1:12" ht="15">
      <c r="A26" s="23"/>
      <c r="B26" s="2"/>
      <c r="C26" s="11"/>
      <c r="D26" s="13"/>
      <c r="E26" s="13"/>
      <c r="F26" s="46"/>
      <c r="G26" s="46"/>
      <c r="H26" s="46"/>
      <c r="I26" s="46"/>
      <c r="J26" s="46"/>
      <c r="K26" s="46"/>
      <c r="L26" s="46"/>
    </row>
    <row r="27" spans="1:12" ht="37.5" customHeight="1">
      <c r="A27" s="117" t="s">
        <v>61</v>
      </c>
      <c r="B27" s="117"/>
      <c r="C27" s="117"/>
      <c r="D27" s="117"/>
      <c r="E27" s="117"/>
      <c r="F27" s="19"/>
      <c r="G27" s="19"/>
      <c r="H27" s="19"/>
      <c r="I27" s="19"/>
      <c r="J27" s="19"/>
      <c r="K27" s="19"/>
      <c r="L27" s="19"/>
    </row>
    <row r="28" spans="1:8" ht="31.5" customHeight="1">
      <c r="A28" s="106" t="s">
        <v>0</v>
      </c>
      <c r="B28" s="106"/>
      <c r="C28" s="12" t="s">
        <v>1</v>
      </c>
      <c r="D28" s="116" t="s">
        <v>62</v>
      </c>
      <c r="E28" s="116"/>
      <c r="F28" s="20"/>
      <c r="G28" s="118"/>
      <c r="H28" s="118"/>
    </row>
    <row r="29" spans="1:8" ht="15">
      <c r="A29" s="119">
        <v>1</v>
      </c>
      <c r="B29" s="120"/>
      <c r="C29" s="12">
        <v>2</v>
      </c>
      <c r="D29" s="116">
        <v>3</v>
      </c>
      <c r="E29" s="116"/>
      <c r="F29" s="20"/>
      <c r="G29" s="118"/>
      <c r="H29" s="118"/>
    </row>
    <row r="30" spans="1:8" ht="26.25" customHeight="1">
      <c r="A30" s="124" t="s">
        <v>63</v>
      </c>
      <c r="B30" s="125"/>
      <c r="C30" s="2">
        <v>10</v>
      </c>
      <c r="D30" s="126">
        <v>0</v>
      </c>
      <c r="E30" s="126"/>
      <c r="F30" s="21"/>
      <c r="G30" s="121"/>
      <c r="H30" s="121"/>
    </row>
    <row r="31" spans="1:8" ht="26.25" customHeight="1">
      <c r="A31" s="47"/>
      <c r="B31" s="47"/>
      <c r="C31" s="21"/>
      <c r="D31" s="21"/>
      <c r="E31" s="21"/>
      <c r="F31" s="21"/>
      <c r="G31" s="21"/>
      <c r="H31" s="21"/>
    </row>
    <row r="32" spans="1:8" ht="33.75" customHeight="1">
      <c r="A32" s="48" t="s">
        <v>66</v>
      </c>
      <c r="B32" s="48"/>
      <c r="C32" s="20"/>
      <c r="D32" s="20"/>
      <c r="E32" s="118" t="s">
        <v>190</v>
      </c>
      <c r="F32" s="118"/>
      <c r="G32" s="21"/>
      <c r="H32" s="21"/>
    </row>
    <row r="33" spans="1:8" ht="21.75" customHeight="1">
      <c r="A33" s="48" t="s">
        <v>64</v>
      </c>
      <c r="B33" s="48"/>
      <c r="C33" s="20"/>
      <c r="D33" s="20"/>
      <c r="E33" s="118" t="s">
        <v>188</v>
      </c>
      <c r="F33" s="118"/>
      <c r="G33" s="21"/>
      <c r="H33" s="21"/>
    </row>
    <row r="34" spans="1:8" ht="26.25" customHeight="1">
      <c r="A34" s="47"/>
      <c r="B34" s="47"/>
      <c r="C34" s="21"/>
      <c r="D34" s="21"/>
      <c r="E34" s="21"/>
      <c r="F34" s="21"/>
      <c r="G34" s="21"/>
      <c r="H34" s="21"/>
    </row>
    <row r="35" spans="1:6" ht="15">
      <c r="A35" s="3" t="s">
        <v>108</v>
      </c>
      <c r="E35" s="122" t="s">
        <v>188</v>
      </c>
      <c r="F35" s="122"/>
    </row>
    <row r="37" ht="15">
      <c r="A37" s="3" t="s">
        <v>189</v>
      </c>
    </row>
    <row r="39" ht="15">
      <c r="A39" s="3" t="s">
        <v>217</v>
      </c>
    </row>
    <row r="40" spans="1:8" ht="15">
      <c r="A40" s="123" t="s">
        <v>65</v>
      </c>
      <c r="B40" s="123"/>
      <c r="C40" s="123"/>
      <c r="D40" s="123"/>
      <c r="E40" s="123"/>
      <c r="F40" s="123"/>
      <c r="G40" s="123"/>
      <c r="H40" s="123"/>
    </row>
  </sheetData>
  <sheetProtection/>
  <mergeCells count="23">
    <mergeCell ref="G30:H30"/>
    <mergeCell ref="E33:F33"/>
    <mergeCell ref="E35:F35"/>
    <mergeCell ref="A40:H40"/>
    <mergeCell ref="A30:B30"/>
    <mergeCell ref="D30:E30"/>
    <mergeCell ref="E32:F32"/>
    <mergeCell ref="A3:A6"/>
    <mergeCell ref="B3:B6"/>
    <mergeCell ref="C3:C6"/>
    <mergeCell ref="D3:L3"/>
    <mergeCell ref="D4:F5"/>
    <mergeCell ref="G4:L4"/>
    <mergeCell ref="A1:J1"/>
    <mergeCell ref="D29:E29"/>
    <mergeCell ref="A28:B28"/>
    <mergeCell ref="D28:E28"/>
    <mergeCell ref="A27:E27"/>
    <mergeCell ref="G28:H28"/>
    <mergeCell ref="G29:H29"/>
    <mergeCell ref="G5:I5"/>
    <mergeCell ref="J5:L5"/>
    <mergeCell ref="A29:B29"/>
  </mergeCells>
  <printOptions/>
  <pageMargins left="0.7480314960629921" right="0.5511811023622047" top="0.3937007874015748" bottom="0.3937007874015748" header="0.5118110236220472" footer="0.5118110236220472"/>
  <pageSetup horizontalDpi="600" verticalDpi="600" orientation="landscape" paperSize="9" scale="70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2018-05-21T14:15:39Z</cp:lastPrinted>
  <dcterms:created xsi:type="dcterms:W3CDTF">1996-10-08T23:32:33Z</dcterms:created>
  <dcterms:modified xsi:type="dcterms:W3CDTF">2018-05-22T07:40:32Z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